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325" windowHeight="9390"/>
  </bookViews>
  <sheets>
    <sheet name="Sheet2" sheetId="2" r:id="rId1"/>
  </sheets>
  <externalReferences>
    <externalReference r:id="rId2"/>
  </externalReferences>
  <definedNames>
    <definedName name="_xlnm._FilterDatabase" localSheetId="0" hidden="1">Sheet2!$A$1:$L$40</definedName>
  </definedNames>
  <calcPr calcId="124519"/>
</workbook>
</file>

<file path=xl/calcChain.xml><?xml version="1.0" encoding="utf-8"?>
<calcChain xmlns="http://schemas.openxmlformats.org/spreadsheetml/2006/main">
  <c r="I38" i="2"/>
  <c r="J38" s="1"/>
  <c r="I37"/>
  <c r="J37" s="1"/>
  <c r="D37"/>
  <c r="I36"/>
  <c r="J36" s="1"/>
  <c r="I35"/>
  <c r="J35" s="1"/>
  <c r="D35"/>
  <c r="J34"/>
  <c r="I34"/>
  <c r="D34"/>
  <c r="I33"/>
  <c r="J33" s="1"/>
  <c r="I32"/>
  <c r="J32" s="1"/>
  <c r="D32"/>
  <c r="I31"/>
  <c r="J31" s="1"/>
  <c r="I30"/>
  <c r="J30" s="1"/>
  <c r="J29"/>
  <c r="I29"/>
  <c r="I28"/>
  <c r="J28" s="1"/>
  <c r="D28"/>
  <c r="I27"/>
  <c r="J27" s="1"/>
  <c r="D27"/>
  <c r="J26"/>
  <c r="I26"/>
  <c r="D26"/>
  <c r="I25"/>
  <c r="J25" s="1"/>
  <c r="D25"/>
  <c r="I24"/>
  <c r="J24" s="1"/>
  <c r="D24"/>
  <c r="I23"/>
  <c r="J23" s="1"/>
  <c r="I22"/>
  <c r="J22" s="1"/>
  <c r="I21"/>
  <c r="J21" s="1"/>
  <c r="J19"/>
  <c r="I19"/>
  <c r="I18"/>
  <c r="J18" s="1"/>
  <c r="I17"/>
  <c r="J17" s="1"/>
  <c r="I16"/>
  <c r="J16" s="1"/>
  <c r="I15"/>
  <c r="J15" s="1"/>
  <c r="I14"/>
  <c r="J14" s="1"/>
  <c r="I13"/>
  <c r="J13" s="1"/>
  <c r="I12"/>
  <c r="J12" s="1"/>
  <c r="I11"/>
  <c r="J11" s="1"/>
  <c r="I10"/>
  <c r="J10" s="1"/>
  <c r="J9"/>
  <c r="I9"/>
  <c r="I8"/>
  <c r="J8" s="1"/>
  <c r="I7"/>
  <c r="J7" s="1"/>
  <c r="I6"/>
  <c r="J6" s="1"/>
  <c r="I5"/>
  <c r="J5" s="1"/>
  <c r="I4"/>
  <c r="J4" s="1"/>
</calcChain>
</file>

<file path=xl/sharedStrings.xml><?xml version="1.0" encoding="utf-8"?>
<sst xmlns="http://schemas.openxmlformats.org/spreadsheetml/2006/main" count="199" uniqueCount="89">
  <si>
    <t>南宫市存量住宅用地项目清单</t>
  </si>
  <si>
    <t>序号</t>
  </si>
  <si>
    <t>项目名称</t>
  </si>
  <si>
    <t>开发企业</t>
  </si>
  <si>
    <t>所在区和街道 （乡镇）</t>
  </si>
  <si>
    <t>具体位置</t>
  </si>
  <si>
    <t>住宅类型</t>
  </si>
  <si>
    <t>地块面积</t>
  </si>
  <si>
    <t>供地时间</t>
  </si>
  <si>
    <t>约定开工时间</t>
  </si>
  <si>
    <t>约定竣工时间</t>
  </si>
  <si>
    <t>建设状态</t>
  </si>
  <si>
    <t>未销售房屋的土地面积</t>
  </si>
  <si>
    <t>铜锣湾九里</t>
  </si>
  <si>
    <t>南宫铜锣湾房地产开发有限公司</t>
  </si>
  <si>
    <t>凤岗办</t>
  </si>
  <si>
    <t>东进街南侧、南街西侧、向堂街东侧</t>
  </si>
  <si>
    <t>普通商品房</t>
  </si>
  <si>
    <t>已动工未竣工</t>
  </si>
  <si>
    <t>铜锣湾</t>
  </si>
  <si>
    <t>文前街以东、育才路以西、东大街以南、东进街以北</t>
  </si>
  <si>
    <t>衙前街以东、南大街以西、西大街以南、东进街以北</t>
  </si>
  <si>
    <t>向堂街以东、东进街以南、南街以西</t>
  </si>
  <si>
    <t>东进街南侧、南街西侧，向堂街东侧</t>
  </si>
  <si>
    <r>
      <rPr>
        <sz val="8"/>
        <rFont val="Dialog.plain"/>
        <family val="1"/>
      </rPr>
      <t xml:space="preserve"> </t>
    </r>
    <r>
      <rPr>
        <sz val="8"/>
        <rFont val="宋体"/>
        <family val="3"/>
        <charset val="134"/>
      </rPr>
      <t>东进街以南、南街以西、向堂街东侧</t>
    </r>
  </si>
  <si>
    <t>未动工</t>
  </si>
  <si>
    <t>东进街南侧、向堂街西侧</t>
  </si>
  <si>
    <r>
      <rPr>
        <sz val="8"/>
        <rFont val="Dialog.plain"/>
        <family val="1"/>
      </rPr>
      <t xml:space="preserve"> </t>
    </r>
    <r>
      <rPr>
        <sz val="8"/>
        <rFont val="宋体"/>
        <family val="3"/>
        <charset val="134"/>
      </rPr>
      <t>东进街以北、南大街以西、衙前街以东</t>
    </r>
  </si>
  <si>
    <t>在水一方</t>
  </si>
  <si>
    <t>河北建兴房地产开发有限公司南宫分公司</t>
  </si>
  <si>
    <t>腾飞路西侧、北纬街北侧</t>
  </si>
  <si>
    <t>腾飞路西侧、北纬街南侧</t>
  </si>
  <si>
    <t>富强路东侧、北城街北侧</t>
  </si>
  <si>
    <t>腾飞路西侧、北城街北侧</t>
  </si>
  <si>
    <t>盛安花园</t>
  </si>
  <si>
    <t>南宫市耀祥房地产开发有限公司</t>
  </si>
  <si>
    <t>段头镇</t>
  </si>
  <si>
    <r>
      <rPr>
        <sz val="8"/>
        <rFont val="Dialog.plain"/>
        <family val="1"/>
      </rPr>
      <t xml:space="preserve"> </t>
    </r>
    <r>
      <rPr>
        <sz val="8"/>
        <rFont val="宋体"/>
        <family val="3"/>
        <charset val="134"/>
      </rPr>
      <t>段芦头镇</t>
    </r>
    <r>
      <rPr>
        <sz val="8"/>
        <rFont val="Dialog.plain"/>
        <family val="1"/>
      </rPr>
      <t>308</t>
    </r>
    <r>
      <rPr>
        <sz val="8"/>
        <rFont val="宋体"/>
        <family val="3"/>
        <charset val="134"/>
      </rPr>
      <t>国道以北、清乔东路以东</t>
    </r>
  </si>
  <si>
    <t>丹凤玉墅</t>
  </si>
  <si>
    <t>邢台元汇房地产开发有限公司</t>
  </si>
  <si>
    <t>胜利街以南、腾飞路以东、保安路以西</t>
  </si>
  <si>
    <t>山水如意</t>
  </si>
  <si>
    <t>南宫市山水房地产开发有限公司</t>
  </si>
  <si>
    <t>规划冀南路以东、三里庄渠以西、德泉街以北</t>
  </si>
  <si>
    <t>规划冀南路以东、三里庄渠以西、学苑路以南</t>
  </si>
  <si>
    <t>垂杨时代新城</t>
  </si>
  <si>
    <t>邢台恒洋房地产开发有限公司</t>
  </si>
  <si>
    <t>垂杨镇经六路以东、纬二路以南、纬三路以北</t>
  </si>
  <si>
    <t>兰德庭院</t>
  </si>
  <si>
    <t>河北硕宇房地产开发集团有限公司</t>
  </si>
  <si>
    <t>凤凰路以东、体育路以西、朝阳街以南、南纬街以北</t>
  </si>
  <si>
    <t>云湖十里</t>
  </si>
  <si>
    <t>石家庄天地房地产开发有限公司</t>
  </si>
  <si>
    <t>普彤街南侧、企之路东侧、北纬街以北</t>
  </si>
  <si>
    <t>金域澜湾</t>
  </si>
  <si>
    <t>霖之路以东、东进街以南、企之路以西、胜利街以北</t>
  </si>
  <si>
    <t>凤城雅筑</t>
  </si>
  <si>
    <t>河北威州房地产开发有限公司南宫分公司</t>
  </si>
  <si>
    <t>青年街南侧、育才路东侧、光武路西侧、西长街北侧</t>
  </si>
  <si>
    <t>育才路以东、青年街以南、光武路以西、西长街以北</t>
  </si>
  <si>
    <t>仔仲怡海花园</t>
  </si>
  <si>
    <t>南宫市万兴房地产开发有限公司</t>
  </si>
  <si>
    <t>紫冢镇</t>
  </si>
  <si>
    <t>紫冢镇花园路以东、纬八路以南、纬九路以北</t>
  </si>
  <si>
    <t>凤凰苑</t>
  </si>
  <si>
    <t>河北润昌房地产开发有限公司</t>
  </si>
  <si>
    <t>凤凰路以东、复兴路以西、北纬街以南</t>
  </si>
  <si>
    <t>荣安小区</t>
  </si>
  <si>
    <t>河北乾阳房地产开发有限公司</t>
  </si>
  <si>
    <t>朝阳街以北、冰天路以南、育才路以西</t>
  </si>
  <si>
    <t>恒力雅苑</t>
  </si>
  <si>
    <t>南宫市广通房地产开发有限公司</t>
  </si>
  <si>
    <t>紫冢镇花园路以东、纬三路以南、肃临公路以西</t>
  </si>
  <si>
    <t>铜锣湾公园都会</t>
  </si>
  <si>
    <t>南宫市铜锣湾实业有限公司</t>
  </si>
  <si>
    <t>霖之路以东、企之路以西、西大街以南、东进街以北</t>
  </si>
  <si>
    <t>信都隆府</t>
  </si>
  <si>
    <t>河北贞昌房地产开发有限公司</t>
  </si>
  <si>
    <t>复兴路以东、规划北纬街以南、信和商厦以北</t>
  </si>
  <si>
    <r>
      <rPr>
        <sz val="9"/>
        <rFont val="Dialog.plain"/>
        <family val="1"/>
      </rPr>
      <t xml:space="preserve"> </t>
    </r>
    <r>
      <rPr>
        <sz val="9"/>
        <rFont val="宋体"/>
        <family val="3"/>
        <charset val="134"/>
      </rPr>
      <t>华强羊绒业</t>
    </r>
  </si>
  <si>
    <r>
      <rPr>
        <sz val="9"/>
        <rFont val="Dialog.plain"/>
        <family val="1"/>
      </rPr>
      <t xml:space="preserve"> </t>
    </r>
    <r>
      <rPr>
        <sz val="9"/>
        <rFont val="宋体"/>
        <family val="3"/>
        <charset val="134"/>
      </rPr>
      <t>南宫市华强羊绒业开发有限公司</t>
    </r>
    <r>
      <rPr>
        <sz val="9"/>
        <rFont val="Dialog.plain"/>
        <family val="1"/>
      </rPr>
      <t xml:space="preserve"> </t>
    </r>
  </si>
  <si>
    <t>段芦头镇</t>
  </si>
  <si>
    <r>
      <rPr>
        <sz val="8"/>
        <rFont val="Dialog.plain"/>
        <family val="1"/>
      </rPr>
      <t xml:space="preserve"> </t>
    </r>
    <r>
      <rPr>
        <sz val="8"/>
        <rFont val="宋体"/>
        <family val="3"/>
        <charset val="134"/>
      </rPr>
      <t>段芦头镇旧肃临路以西、上海街以北、府前街以南</t>
    </r>
    <r>
      <rPr>
        <sz val="8"/>
        <rFont val="Dialog.plain"/>
        <family val="1"/>
      </rPr>
      <t xml:space="preserve"> </t>
    </r>
  </si>
  <si>
    <t>中景官邸五期</t>
  </si>
  <si>
    <t>南宫市科韵房地产开发有限公司</t>
  </si>
  <si>
    <r>
      <rPr>
        <sz val="8"/>
        <rFont val="Dialog.plain"/>
        <family val="1"/>
      </rPr>
      <t xml:space="preserve">  </t>
    </r>
    <r>
      <rPr>
        <sz val="8"/>
        <rFont val="宋体"/>
        <family val="3"/>
        <charset val="134"/>
      </rPr>
      <t>凤凰路以东、胜利街以北、东进街以南、体育路以西</t>
    </r>
    <r>
      <rPr>
        <sz val="8"/>
        <rFont val="Dialog.plain"/>
        <family val="1"/>
      </rPr>
      <t xml:space="preserve"> </t>
    </r>
  </si>
  <si>
    <t>凯旋城臻园</t>
  </si>
  <si>
    <t>河北豪邦房地产开发有限公司</t>
  </si>
  <si>
    <t>腾飞路以东、通达街以北、大庆街以南、保安路以西</t>
  </si>
</sst>
</file>

<file path=xl/styles.xml><?xml version="1.0" encoding="utf-8"?>
<styleSheet xmlns="http://schemas.openxmlformats.org/spreadsheetml/2006/main">
  <numFmts count="2">
    <numFmt numFmtId="178" formatCode="0.000000_ "/>
    <numFmt numFmtId="179" formatCode="yyyy\-mm\-dd"/>
  </numFmts>
  <fonts count="11">
    <font>
      <sz val="11"/>
      <color indexed="8"/>
      <name val="宋体"/>
      <charset val="134"/>
    </font>
    <font>
      <sz val="9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8"/>
      <name val="Dialog.plain"/>
      <family val="1"/>
    </font>
    <font>
      <sz val="9"/>
      <name val="Dialog.plain"/>
      <family val="1"/>
    </font>
    <font>
      <sz val="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9" fontId="8" fillId="0" borderId="6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8" fontId="10" fillId="0" borderId="3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WXWorkLocal/1688849872357340_1970325037179415/Cache/File/2022-07/&#23384;&#37327;&#20303;&#23429;&#29992;&#22320;&#39033;&#30446;&#28165;&#21333;10.8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B4" t="str">
            <v>翰林学府</v>
          </cell>
          <cell r="C4" t="str">
            <v>石家庄天地房地产开发有限公司南宫分公司</v>
          </cell>
          <cell r="D4" t="str">
            <v>凤岗办</v>
          </cell>
        </row>
        <row r="5">
          <cell r="B5" t="str">
            <v>云湖十里</v>
          </cell>
          <cell r="C5" t="str">
            <v>石家庄天地房地产开发有限公司南宫分公司</v>
          </cell>
          <cell r="D5" t="str">
            <v>凤岗办</v>
          </cell>
        </row>
        <row r="6">
          <cell r="B6" t="str">
            <v>金域澜湾</v>
          </cell>
          <cell r="C6" t="str">
            <v>石家庄天地房地产开发有限公司南宫分公司</v>
          </cell>
          <cell r="D6" t="str">
            <v>凤岗办</v>
          </cell>
        </row>
        <row r="7">
          <cell r="B7" t="str">
            <v>段头文昌花园</v>
          </cell>
          <cell r="C7" t="str">
            <v>南宫市文昌房地产开发有限公司</v>
          </cell>
          <cell r="D7" t="str">
            <v>段芦头镇</v>
          </cell>
        </row>
        <row r="8">
          <cell r="B8" t="str">
            <v>兰德庭院</v>
          </cell>
          <cell r="C8" t="str">
            <v>河北硕宇房地产开发集团有限公司</v>
          </cell>
          <cell r="D8" t="str">
            <v>凤岗办</v>
          </cell>
        </row>
        <row r="9">
          <cell r="B9" t="str">
            <v>铜锣湾小区</v>
          </cell>
          <cell r="C9" t="str">
            <v>南宫铜锣湾房地产开发有限公司</v>
          </cell>
          <cell r="D9" t="str">
            <v>凤岗办</v>
          </cell>
        </row>
        <row r="10">
          <cell r="D10" t="str">
            <v>凤岗办</v>
          </cell>
        </row>
        <row r="11">
          <cell r="D11" t="str">
            <v>凤岗办</v>
          </cell>
        </row>
        <row r="12">
          <cell r="D12" t="str">
            <v>凤岗办</v>
          </cell>
        </row>
        <row r="13">
          <cell r="D13" t="str">
            <v>凤岗办</v>
          </cell>
        </row>
        <row r="14">
          <cell r="D14" t="str">
            <v>凤岗办</v>
          </cell>
        </row>
        <row r="15">
          <cell r="D15" t="str">
            <v>凤岗办</v>
          </cell>
        </row>
        <row r="16">
          <cell r="D16" t="str">
            <v>凤岗办</v>
          </cell>
        </row>
        <row r="17">
          <cell r="D17" t="str">
            <v>凤岗办</v>
          </cell>
        </row>
        <row r="18">
          <cell r="D18" t="str">
            <v>凤岗办</v>
          </cell>
        </row>
        <row r="19">
          <cell r="D19" t="str">
            <v>凤岗办</v>
          </cell>
        </row>
        <row r="20">
          <cell r="D20" t="str">
            <v>凤岗办</v>
          </cell>
        </row>
        <row r="21">
          <cell r="D21" t="str">
            <v>凤岗办</v>
          </cell>
        </row>
        <row r="22">
          <cell r="D22" t="str">
            <v>凤岗办</v>
          </cell>
        </row>
        <row r="23">
          <cell r="D23" t="str">
            <v>凤岗办</v>
          </cell>
        </row>
        <row r="24">
          <cell r="D24" t="str">
            <v>凤岗办</v>
          </cell>
        </row>
        <row r="25">
          <cell r="D25" t="str">
            <v>凤岗办</v>
          </cell>
        </row>
        <row r="26">
          <cell r="D26" t="str">
            <v>凤岗办</v>
          </cell>
        </row>
        <row r="27">
          <cell r="D27" t="str">
            <v>凤岗办</v>
          </cell>
        </row>
        <row r="28">
          <cell r="D28" t="str">
            <v>凤岗办</v>
          </cell>
        </row>
        <row r="29">
          <cell r="D29" t="str">
            <v>凤岗办</v>
          </cell>
        </row>
        <row r="30">
          <cell r="D30" t="str">
            <v>凤岗办</v>
          </cell>
        </row>
        <row r="31">
          <cell r="D31" t="str">
            <v>凤岗办</v>
          </cell>
        </row>
        <row r="32">
          <cell r="D32" t="str">
            <v>凤岗办</v>
          </cell>
        </row>
        <row r="33">
          <cell r="D33" t="str">
            <v>凤岗办</v>
          </cell>
        </row>
        <row r="34">
          <cell r="D34" t="str">
            <v>凤岗办</v>
          </cell>
        </row>
        <row r="35">
          <cell r="D35" t="str">
            <v>凤岗办</v>
          </cell>
        </row>
        <row r="36">
          <cell r="D36" t="str">
            <v>凤岗办</v>
          </cell>
        </row>
        <row r="37">
          <cell r="D37" t="str">
            <v>凤岗办</v>
          </cell>
        </row>
        <row r="38">
          <cell r="B38" t="str">
            <v>在水一方</v>
          </cell>
          <cell r="C38" t="str">
            <v>河北建兴房地产开发有限公司南宫分公司</v>
          </cell>
          <cell r="D38" t="str">
            <v>凤岗办</v>
          </cell>
        </row>
        <row r="39">
          <cell r="D39" t="str">
            <v>凤岗办</v>
          </cell>
        </row>
        <row r="40">
          <cell r="D40" t="str">
            <v>凤岗办</v>
          </cell>
        </row>
        <row r="41">
          <cell r="D41" t="str">
            <v>凤岗办</v>
          </cell>
        </row>
        <row r="42">
          <cell r="D42" t="str">
            <v>凤岗办</v>
          </cell>
        </row>
        <row r="43">
          <cell r="D43" t="str">
            <v>凤岗办</v>
          </cell>
        </row>
        <row r="44">
          <cell r="D44" t="str">
            <v>凤岗办</v>
          </cell>
        </row>
        <row r="45">
          <cell r="B45" t="str">
            <v>东方公馆</v>
          </cell>
          <cell r="C45" t="str">
            <v>邢台东奥房地产开发有限公司</v>
          </cell>
          <cell r="D45" t="str">
            <v>凤岗办</v>
          </cell>
        </row>
        <row r="46">
          <cell r="B46" t="str">
            <v>丹枫玉墅</v>
          </cell>
          <cell r="C46" t="str">
            <v>邢台元汇房地产开发有限公司</v>
          </cell>
          <cell r="D46" t="str">
            <v>凤岗办</v>
          </cell>
        </row>
        <row r="47">
          <cell r="D47" t="str">
            <v>凤岗办</v>
          </cell>
        </row>
        <row r="48">
          <cell r="B48" t="str">
            <v>中销领峯</v>
          </cell>
          <cell r="C48" t="str">
            <v>河北中销房地产开发有限公司</v>
          </cell>
          <cell r="D48" t="str">
            <v>凤岗办</v>
          </cell>
        </row>
        <row r="49">
          <cell r="B49" t="str">
            <v>天一府</v>
          </cell>
          <cell r="C49" t="str">
            <v>河北博德房地产开发有限公司</v>
          </cell>
          <cell r="D49" t="str">
            <v>凤岗办</v>
          </cell>
        </row>
        <row r="50">
          <cell r="D50" t="str">
            <v>凤岗办</v>
          </cell>
        </row>
        <row r="51">
          <cell r="B51" t="str">
            <v>亿力南宫府</v>
          </cell>
          <cell r="C51" t="str">
            <v>南宫亿力房地产开发有限公司</v>
          </cell>
          <cell r="D51" t="str">
            <v>凤岗办</v>
          </cell>
        </row>
        <row r="52">
          <cell r="D52" t="str">
            <v>凤岗办</v>
          </cell>
        </row>
        <row r="53">
          <cell r="B53" t="str">
            <v>山水如意</v>
          </cell>
          <cell r="C53" t="str">
            <v>南宫市山水房地产开发有限公司</v>
          </cell>
          <cell r="D53" t="str">
            <v>凤岗办</v>
          </cell>
        </row>
        <row r="54">
          <cell r="D54" t="str">
            <v>凤岗办</v>
          </cell>
        </row>
        <row r="55">
          <cell r="B55" t="str">
            <v>垂杨时代新城</v>
          </cell>
          <cell r="C55" t="str">
            <v>邢台恒洋房地产开发有限公司</v>
          </cell>
          <cell r="D55" t="str">
            <v>垂杨镇</v>
          </cell>
        </row>
        <row r="56">
          <cell r="B56" t="str">
            <v>凤城雅筑</v>
          </cell>
          <cell r="C56" t="str">
            <v>河北威州房地产开发有限公司南宫分公司</v>
          </cell>
          <cell r="D56" t="str">
            <v>凤岗办</v>
          </cell>
        </row>
        <row r="57">
          <cell r="D57" t="str">
            <v>凤岗办</v>
          </cell>
        </row>
        <row r="58">
          <cell r="D58" t="str">
            <v>凤岗办</v>
          </cell>
        </row>
        <row r="59">
          <cell r="B59" t="str">
            <v>紫冢怡海花园</v>
          </cell>
          <cell r="C59" t="str">
            <v>南宫市万兴房地产开发有限公司</v>
          </cell>
          <cell r="D59" t="str">
            <v>紫冢镇</v>
          </cell>
        </row>
        <row r="60">
          <cell r="B60" t="str">
            <v>段头怡海西区</v>
          </cell>
          <cell r="C60" t="str">
            <v>南宫市华耀房地产开发有限公司</v>
          </cell>
          <cell r="D60" t="str">
            <v>段芦头镇</v>
          </cell>
        </row>
        <row r="61">
          <cell r="B61" t="str">
            <v>凤凰苑</v>
          </cell>
          <cell r="C61" t="str">
            <v>河北润昌房地产开发有限公司</v>
          </cell>
          <cell r="D61" t="str">
            <v>凤岗办</v>
          </cell>
        </row>
        <row r="62">
          <cell r="D62" t="str">
            <v>凤岗办</v>
          </cell>
        </row>
        <row r="63">
          <cell r="B63" t="str">
            <v>金岳盛</v>
          </cell>
          <cell r="C63" t="str">
            <v>南宫市金岳房地产开发有限公司</v>
          </cell>
          <cell r="D63" t="str">
            <v>段芦头镇</v>
          </cell>
        </row>
        <row r="64">
          <cell r="B64" t="str">
            <v>盛业居</v>
          </cell>
          <cell r="C64" t="str">
            <v>南宫市丰润房地产开发有限公司</v>
          </cell>
          <cell r="D64" t="str">
            <v>段芦头镇</v>
          </cell>
        </row>
        <row r="65">
          <cell r="B65" t="str">
            <v>段头怡海东城</v>
          </cell>
          <cell r="C65" t="str">
            <v>邢台市君合盛房地产开发有限公司南宫分公司</v>
          </cell>
          <cell r="D65" t="str">
            <v>段芦头镇</v>
          </cell>
        </row>
        <row r="66">
          <cell r="B66" t="str">
            <v>鑫隆纺织城</v>
          </cell>
          <cell r="C66" t="str">
            <v>河北联隆房地产开发有限公司</v>
          </cell>
          <cell r="D66" t="str">
            <v>段芦头镇</v>
          </cell>
        </row>
        <row r="67">
          <cell r="B67" t="str">
            <v>荣安小区</v>
          </cell>
          <cell r="C67" t="str">
            <v>河北乾阳房地产开发有限公司</v>
          </cell>
          <cell r="D67" t="str">
            <v>凤岗办</v>
          </cell>
        </row>
        <row r="68">
          <cell r="B68" t="str">
            <v>铜锣湾小区</v>
          </cell>
          <cell r="C68" t="str">
            <v>南宫市铜锣湾实业有限公司</v>
          </cell>
          <cell r="D68" t="str">
            <v>凤岗办</v>
          </cell>
        </row>
        <row r="69">
          <cell r="B69" t="str">
            <v>恒力雅苑</v>
          </cell>
          <cell r="C69" t="str">
            <v>南宫市广通房地产开发有限公司</v>
          </cell>
          <cell r="D69" t="str">
            <v>紫冢镇</v>
          </cell>
        </row>
        <row r="70">
          <cell r="B70" t="str">
            <v>信都隆府</v>
          </cell>
          <cell r="C70" t="str">
            <v>河北贞昌房地产开发有限公司</v>
          </cell>
          <cell r="D70" t="str">
            <v>凤岗办</v>
          </cell>
        </row>
        <row r="71">
          <cell r="B71" t="str">
            <v>华强羊绒业</v>
          </cell>
          <cell r="C71" t="str">
            <v>南宫市华强羊绒业开发有限公司</v>
          </cell>
          <cell r="D71" t="str">
            <v>段芦头镇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zoomScale="115" zoomScaleNormal="115" workbookViewId="0">
      <selection activeCell="G12" sqref="G12:G40"/>
    </sheetView>
  </sheetViews>
  <sheetFormatPr defaultColWidth="9" defaultRowHeight="13.5"/>
  <cols>
    <col min="1" max="1" width="4" style="2" customWidth="1"/>
    <col min="3" max="3" width="12" customWidth="1"/>
    <col min="4" max="4" width="7.625" style="3" customWidth="1"/>
    <col min="5" max="5" width="25.375" customWidth="1"/>
    <col min="6" max="6" width="10.125" customWidth="1"/>
    <col min="7" max="7" width="8.625" style="4" customWidth="1"/>
    <col min="8" max="8" width="9.375"/>
    <col min="9" max="9" width="10.25" customWidth="1"/>
    <col min="10" max="10" width="9.375"/>
    <col min="11" max="11" width="10.875" customWidth="1"/>
    <col min="12" max="12" width="8.625" style="2" customWidth="1"/>
  </cols>
  <sheetData>
    <row r="1" spans="1:12" s="1" customFormat="1" ht="26.1" customHeight="1">
      <c r="A1" s="36" t="s">
        <v>0</v>
      </c>
      <c r="B1" s="36"/>
      <c r="C1" s="36"/>
      <c r="D1" s="37"/>
      <c r="E1" s="36"/>
      <c r="F1" s="36"/>
      <c r="G1" s="36"/>
      <c r="H1" s="36"/>
      <c r="I1" s="36"/>
      <c r="J1" s="36"/>
      <c r="K1" s="36"/>
      <c r="L1" s="36"/>
    </row>
    <row r="2" spans="1:12" s="1" customFormat="1" ht="6.95" customHeight="1">
      <c r="D2" s="5"/>
      <c r="G2" s="6"/>
      <c r="L2" s="29"/>
    </row>
    <row r="3" spans="1:12" s="1" customFormat="1" ht="36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30" t="s">
        <v>11</v>
      </c>
      <c r="L3" s="31" t="s">
        <v>12</v>
      </c>
    </row>
    <row r="4" spans="1:12" ht="21.95" customHeight="1">
      <c r="A4" s="10">
        <v>1</v>
      </c>
      <c r="B4" s="11" t="s">
        <v>13</v>
      </c>
      <c r="C4" s="38" t="s">
        <v>14</v>
      </c>
      <c r="D4" s="13" t="s">
        <v>15</v>
      </c>
      <c r="E4" s="14" t="s">
        <v>16</v>
      </c>
      <c r="F4" s="15" t="s">
        <v>17</v>
      </c>
      <c r="G4" s="16">
        <v>1.34239</v>
      </c>
      <c r="H4" s="17">
        <v>43766</v>
      </c>
      <c r="I4" s="17">
        <f>H4+366</f>
        <v>44132</v>
      </c>
      <c r="J4" s="17">
        <f>I4+365+365+364</f>
        <v>45226</v>
      </c>
      <c r="K4" s="32" t="s">
        <v>18</v>
      </c>
      <c r="L4" s="33">
        <v>0</v>
      </c>
    </row>
    <row r="5" spans="1:12" ht="21">
      <c r="A5" s="10">
        <v>2</v>
      </c>
      <c r="B5" s="11" t="s">
        <v>19</v>
      </c>
      <c r="C5" s="38"/>
      <c r="D5" s="13" t="s">
        <v>15</v>
      </c>
      <c r="E5" s="14" t="s">
        <v>20</v>
      </c>
      <c r="F5" s="15" t="s">
        <v>17</v>
      </c>
      <c r="G5" s="16">
        <v>0.150814</v>
      </c>
      <c r="H5" s="17">
        <v>44196</v>
      </c>
      <c r="I5" s="17">
        <f t="shared" ref="I5:I14" si="0">H5+365</f>
        <v>44561</v>
      </c>
      <c r="J5" s="17">
        <f t="shared" ref="J5:J14" si="1">I5+365+365+365</f>
        <v>45656</v>
      </c>
      <c r="K5" s="32" t="s">
        <v>18</v>
      </c>
      <c r="L5" s="33">
        <v>0</v>
      </c>
    </row>
    <row r="6" spans="1:12" ht="21">
      <c r="A6" s="10">
        <v>3</v>
      </c>
      <c r="B6" s="11" t="s">
        <v>19</v>
      </c>
      <c r="C6" s="38"/>
      <c r="D6" s="13" t="s">
        <v>15</v>
      </c>
      <c r="E6" s="14" t="s">
        <v>21</v>
      </c>
      <c r="F6" s="15" t="s">
        <v>17</v>
      </c>
      <c r="G6" s="16">
        <v>6.3353000000000007E-2</v>
      </c>
      <c r="H6" s="17">
        <v>44196</v>
      </c>
      <c r="I6" s="17">
        <f t="shared" si="0"/>
        <v>44561</v>
      </c>
      <c r="J6" s="17">
        <f t="shared" si="1"/>
        <v>45656</v>
      </c>
      <c r="K6" s="32" t="s">
        <v>18</v>
      </c>
      <c r="L6" s="33">
        <v>0</v>
      </c>
    </row>
    <row r="7" spans="1:12" ht="21">
      <c r="A7" s="10">
        <v>4</v>
      </c>
      <c r="B7" s="11" t="s">
        <v>19</v>
      </c>
      <c r="C7" s="38"/>
      <c r="D7" s="13" t="s">
        <v>15</v>
      </c>
      <c r="E7" s="14" t="s">
        <v>20</v>
      </c>
      <c r="F7" s="15" t="s">
        <v>17</v>
      </c>
      <c r="G7" s="16">
        <v>0.45130900000000002</v>
      </c>
      <c r="H7" s="17">
        <v>44196</v>
      </c>
      <c r="I7" s="17">
        <f t="shared" si="0"/>
        <v>44561</v>
      </c>
      <c r="J7" s="17">
        <f t="shared" si="1"/>
        <v>45656</v>
      </c>
      <c r="K7" s="32" t="s">
        <v>18</v>
      </c>
      <c r="L7" s="33">
        <v>0</v>
      </c>
    </row>
    <row r="8" spans="1:12">
      <c r="A8" s="10">
        <v>5</v>
      </c>
      <c r="B8" s="11" t="s">
        <v>13</v>
      </c>
      <c r="C8" s="38"/>
      <c r="D8" s="13" t="s">
        <v>15</v>
      </c>
      <c r="E8" s="14" t="s">
        <v>22</v>
      </c>
      <c r="F8" s="15" t="s">
        <v>17</v>
      </c>
      <c r="G8" s="16">
        <v>0.18362999999999999</v>
      </c>
      <c r="H8" s="17">
        <v>44196</v>
      </c>
      <c r="I8" s="17">
        <f t="shared" si="0"/>
        <v>44561</v>
      </c>
      <c r="J8" s="17">
        <f t="shared" si="1"/>
        <v>45656</v>
      </c>
      <c r="K8" s="32" t="s">
        <v>18</v>
      </c>
      <c r="L8" s="16">
        <v>0.18362999999999999</v>
      </c>
    </row>
    <row r="9" spans="1:12" ht="21">
      <c r="A9" s="10">
        <v>6</v>
      </c>
      <c r="B9" s="11" t="s">
        <v>13</v>
      </c>
      <c r="C9" s="38"/>
      <c r="D9" s="13" t="s">
        <v>15</v>
      </c>
      <c r="E9" s="14" t="s">
        <v>20</v>
      </c>
      <c r="F9" s="15" t="s">
        <v>17</v>
      </c>
      <c r="G9" s="16">
        <v>6.6223000000000004E-2</v>
      </c>
      <c r="H9" s="17">
        <v>44196</v>
      </c>
      <c r="I9" s="17">
        <f t="shared" si="0"/>
        <v>44561</v>
      </c>
      <c r="J9" s="17">
        <f t="shared" si="1"/>
        <v>45656</v>
      </c>
      <c r="K9" s="32" t="s">
        <v>18</v>
      </c>
      <c r="L9" s="16">
        <v>6.6223000000000004E-2</v>
      </c>
    </row>
    <row r="10" spans="1:12">
      <c r="A10" s="10">
        <v>7</v>
      </c>
      <c r="B10" s="11" t="s">
        <v>13</v>
      </c>
      <c r="C10" s="38"/>
      <c r="D10" s="13" t="s">
        <v>15</v>
      </c>
      <c r="E10" s="14" t="s">
        <v>23</v>
      </c>
      <c r="F10" s="15" t="s">
        <v>17</v>
      </c>
      <c r="G10" s="16">
        <v>0.17293</v>
      </c>
      <c r="H10" s="17">
        <v>44512</v>
      </c>
      <c r="I10" s="17">
        <f t="shared" si="0"/>
        <v>44877</v>
      </c>
      <c r="J10" s="17">
        <f t="shared" si="1"/>
        <v>45972</v>
      </c>
      <c r="K10" s="32" t="s">
        <v>18</v>
      </c>
      <c r="L10" s="16">
        <v>0.17293</v>
      </c>
    </row>
    <row r="11" spans="1:12">
      <c r="A11" s="10">
        <v>8</v>
      </c>
      <c r="B11" s="11" t="s">
        <v>13</v>
      </c>
      <c r="C11" s="38"/>
      <c r="D11" s="13" t="s">
        <v>15</v>
      </c>
      <c r="E11" s="14" t="s">
        <v>16</v>
      </c>
      <c r="F11" s="15" t="s">
        <v>17</v>
      </c>
      <c r="G11" s="16">
        <v>1.2550650000000001</v>
      </c>
      <c r="H11" s="17">
        <v>44512</v>
      </c>
      <c r="I11" s="17">
        <f t="shared" si="0"/>
        <v>44877</v>
      </c>
      <c r="J11" s="17">
        <f t="shared" si="1"/>
        <v>45972</v>
      </c>
      <c r="K11" s="32" t="s">
        <v>18</v>
      </c>
      <c r="L11" s="16">
        <v>1.2550650000000001</v>
      </c>
    </row>
    <row r="12" spans="1:12">
      <c r="A12" s="10">
        <v>9</v>
      </c>
      <c r="B12" s="11" t="s">
        <v>13</v>
      </c>
      <c r="C12" s="38"/>
      <c r="D12" s="13" t="s">
        <v>15</v>
      </c>
      <c r="E12" s="18" t="s">
        <v>24</v>
      </c>
      <c r="F12" s="15" t="s">
        <v>17</v>
      </c>
      <c r="G12" s="19">
        <v>0.23030200000000001</v>
      </c>
      <c r="H12" s="17">
        <v>44559</v>
      </c>
      <c r="I12" s="17">
        <f t="shared" si="0"/>
        <v>44924</v>
      </c>
      <c r="J12" s="17">
        <f t="shared" si="1"/>
        <v>46019</v>
      </c>
      <c r="K12" s="32" t="s">
        <v>25</v>
      </c>
      <c r="L12" s="33"/>
    </row>
    <row r="13" spans="1:12">
      <c r="A13" s="10">
        <v>10</v>
      </c>
      <c r="B13" s="11" t="s">
        <v>13</v>
      </c>
      <c r="C13" s="38"/>
      <c r="D13" s="13" t="s">
        <v>15</v>
      </c>
      <c r="E13" s="14" t="s">
        <v>26</v>
      </c>
      <c r="F13" s="15" t="s">
        <v>17</v>
      </c>
      <c r="G13" s="16">
        <v>0.74629599999999996</v>
      </c>
      <c r="H13" s="17">
        <v>44512</v>
      </c>
      <c r="I13" s="17">
        <f t="shared" si="0"/>
        <v>44877</v>
      </c>
      <c r="J13" s="17">
        <f t="shared" si="1"/>
        <v>45972</v>
      </c>
      <c r="K13" s="32" t="s">
        <v>25</v>
      </c>
      <c r="L13" s="33"/>
    </row>
    <row r="14" spans="1:12">
      <c r="A14" s="10">
        <v>11</v>
      </c>
      <c r="B14" s="11" t="s">
        <v>19</v>
      </c>
      <c r="C14" s="38"/>
      <c r="D14" s="13" t="s">
        <v>15</v>
      </c>
      <c r="E14" s="20" t="s">
        <v>27</v>
      </c>
      <c r="F14" s="15" t="s">
        <v>17</v>
      </c>
      <c r="G14" s="21">
        <v>3.0433000000000002E-2</v>
      </c>
      <c r="H14" s="17">
        <v>44743</v>
      </c>
      <c r="I14" s="17">
        <f t="shared" si="0"/>
        <v>45108</v>
      </c>
      <c r="J14" s="17">
        <f t="shared" si="1"/>
        <v>46203</v>
      </c>
      <c r="K14" s="32" t="s">
        <v>18</v>
      </c>
      <c r="L14" s="33">
        <v>0</v>
      </c>
    </row>
    <row r="15" spans="1:12">
      <c r="A15" s="10">
        <v>12</v>
      </c>
      <c r="B15" s="38" t="s">
        <v>28</v>
      </c>
      <c r="C15" s="38" t="s">
        <v>29</v>
      </c>
      <c r="D15" s="13" t="s">
        <v>15</v>
      </c>
      <c r="E15" s="14" t="s">
        <v>30</v>
      </c>
      <c r="F15" s="15" t="s">
        <v>17</v>
      </c>
      <c r="G15" s="22">
        <v>0.29819800000000002</v>
      </c>
      <c r="H15" s="17">
        <v>43810</v>
      </c>
      <c r="I15" s="17">
        <f>H15+366</f>
        <v>44176</v>
      </c>
      <c r="J15" s="17">
        <f>I15+365+365+364</f>
        <v>45270</v>
      </c>
      <c r="K15" s="32" t="s">
        <v>18</v>
      </c>
      <c r="L15" s="33">
        <v>0</v>
      </c>
    </row>
    <row r="16" spans="1:12">
      <c r="A16" s="10">
        <v>13</v>
      </c>
      <c r="B16" s="39"/>
      <c r="C16" s="39"/>
      <c r="D16" s="13" t="s">
        <v>15</v>
      </c>
      <c r="E16" s="14" t="s">
        <v>31</v>
      </c>
      <c r="F16" s="15" t="s">
        <v>17</v>
      </c>
      <c r="G16" s="22">
        <v>7.7001E-2</v>
      </c>
      <c r="H16" s="17">
        <v>43810</v>
      </c>
      <c r="I16" s="17">
        <f>H16+366</f>
        <v>44176</v>
      </c>
      <c r="J16" s="17">
        <f>I16+365+365+364</f>
        <v>45270</v>
      </c>
      <c r="K16" s="32" t="s">
        <v>18</v>
      </c>
      <c r="L16" s="33">
        <v>0</v>
      </c>
    </row>
    <row r="17" spans="1:12">
      <c r="A17" s="10">
        <v>14</v>
      </c>
      <c r="B17" s="39"/>
      <c r="C17" s="39"/>
      <c r="D17" s="13" t="s">
        <v>15</v>
      </c>
      <c r="E17" s="14" t="s">
        <v>32</v>
      </c>
      <c r="F17" s="15" t="s">
        <v>17</v>
      </c>
      <c r="G17" s="22">
        <v>0.32818399999999998</v>
      </c>
      <c r="H17" s="17">
        <v>43810</v>
      </c>
      <c r="I17" s="17">
        <f>H17+366</f>
        <v>44176</v>
      </c>
      <c r="J17" s="17">
        <f>I17+365+365+364</f>
        <v>45270</v>
      </c>
      <c r="K17" s="32" t="s">
        <v>18</v>
      </c>
      <c r="L17" s="33">
        <v>0</v>
      </c>
    </row>
    <row r="18" spans="1:12">
      <c r="A18" s="10">
        <v>15</v>
      </c>
      <c r="B18" s="39"/>
      <c r="C18" s="39"/>
      <c r="D18" s="13" t="s">
        <v>15</v>
      </c>
      <c r="E18" s="14" t="s">
        <v>32</v>
      </c>
      <c r="F18" s="15" t="s">
        <v>17</v>
      </c>
      <c r="G18" s="22">
        <v>8.3513000000000004E-2</v>
      </c>
      <c r="H18" s="17">
        <v>43810</v>
      </c>
      <c r="I18" s="17">
        <f>H18+366</f>
        <v>44176</v>
      </c>
      <c r="J18" s="17">
        <f>I18+365+365+364</f>
        <v>45270</v>
      </c>
      <c r="K18" s="32" t="s">
        <v>18</v>
      </c>
      <c r="L18" s="33">
        <v>0</v>
      </c>
    </row>
    <row r="19" spans="1:12">
      <c r="A19" s="10">
        <v>16</v>
      </c>
      <c r="B19" s="39"/>
      <c r="C19" s="39"/>
      <c r="D19" s="13" t="s">
        <v>15</v>
      </c>
      <c r="E19" s="14" t="s">
        <v>33</v>
      </c>
      <c r="F19" s="15" t="s">
        <v>17</v>
      </c>
      <c r="G19" s="22">
        <v>0.34251500000000001</v>
      </c>
      <c r="H19" s="17">
        <v>43810</v>
      </c>
      <c r="I19" s="17">
        <f>H19+366</f>
        <v>44176</v>
      </c>
      <c r="J19" s="17">
        <f>I19+365+365+364</f>
        <v>45270</v>
      </c>
      <c r="K19" s="32" t="s">
        <v>18</v>
      </c>
      <c r="L19" s="33">
        <v>0</v>
      </c>
    </row>
    <row r="20" spans="1:12" ht="22.5">
      <c r="A20" s="10">
        <v>17</v>
      </c>
      <c r="B20" s="12" t="s">
        <v>34</v>
      </c>
      <c r="C20" s="12" t="s">
        <v>35</v>
      </c>
      <c r="D20" s="13" t="s">
        <v>36</v>
      </c>
      <c r="E20" s="18" t="s">
        <v>37</v>
      </c>
      <c r="F20" s="15" t="s">
        <v>17</v>
      </c>
      <c r="G20" s="21">
        <v>0.22620499999999999</v>
      </c>
      <c r="H20" s="24">
        <v>44559</v>
      </c>
      <c r="I20" s="24">
        <v>44925</v>
      </c>
      <c r="J20" s="24">
        <v>46022</v>
      </c>
      <c r="K20" s="32" t="s">
        <v>25</v>
      </c>
      <c r="L20" s="34"/>
    </row>
    <row r="21" spans="1:12" ht="22.5">
      <c r="A21" s="10">
        <v>18</v>
      </c>
      <c r="B21" s="12" t="s">
        <v>38</v>
      </c>
      <c r="C21" s="11" t="s">
        <v>39</v>
      </c>
      <c r="D21" s="13" t="s">
        <v>15</v>
      </c>
      <c r="E21" s="14" t="s">
        <v>40</v>
      </c>
      <c r="F21" s="15" t="s">
        <v>17</v>
      </c>
      <c r="G21" s="22">
        <v>0.38099899999999998</v>
      </c>
      <c r="H21" s="17">
        <v>44175</v>
      </c>
      <c r="I21" s="17">
        <f>H21+365</f>
        <v>44540</v>
      </c>
      <c r="J21" s="17">
        <f>I21+365+365+365</f>
        <v>45635</v>
      </c>
      <c r="K21" s="32" t="s">
        <v>18</v>
      </c>
      <c r="L21" s="34">
        <v>0.59163600000000005</v>
      </c>
    </row>
    <row r="22" spans="1:12" ht="21">
      <c r="A22" s="10">
        <v>19</v>
      </c>
      <c r="B22" s="40" t="s">
        <v>41</v>
      </c>
      <c r="C22" s="38" t="s">
        <v>42</v>
      </c>
      <c r="D22" s="13" t="s">
        <v>15</v>
      </c>
      <c r="E22" s="14" t="s">
        <v>43</v>
      </c>
      <c r="F22" s="15" t="s">
        <v>17</v>
      </c>
      <c r="G22" s="22">
        <v>2.213244</v>
      </c>
      <c r="H22" s="17">
        <v>43481</v>
      </c>
      <c r="I22" s="17">
        <f t="shared" ref="I22:I38" si="2">H22+365</f>
        <v>43846</v>
      </c>
      <c r="J22" s="17">
        <f t="shared" ref="J22:J38" si="3">I22+365+365+365</f>
        <v>44941</v>
      </c>
      <c r="K22" s="32" t="s">
        <v>18</v>
      </c>
      <c r="L22" s="42">
        <v>2.10274118181818</v>
      </c>
    </row>
    <row r="23" spans="1:12" ht="21">
      <c r="A23" s="10">
        <v>20</v>
      </c>
      <c r="B23" s="41"/>
      <c r="C23" s="39"/>
      <c r="D23" s="13" t="s">
        <v>15</v>
      </c>
      <c r="E23" s="14" t="s">
        <v>44</v>
      </c>
      <c r="F23" s="15" t="s">
        <v>17</v>
      </c>
      <c r="G23" s="22">
        <v>2.1658439999999999</v>
      </c>
      <c r="H23" s="17">
        <v>43481</v>
      </c>
      <c r="I23" s="17">
        <f t="shared" si="2"/>
        <v>43846</v>
      </c>
      <c r="J23" s="17">
        <f t="shared" si="3"/>
        <v>44941</v>
      </c>
      <c r="K23" s="32" t="s">
        <v>18</v>
      </c>
      <c r="L23" s="42"/>
    </row>
    <row r="24" spans="1:12" ht="22.5">
      <c r="A24" s="10">
        <v>21</v>
      </c>
      <c r="B24" s="12" t="s">
        <v>45</v>
      </c>
      <c r="C24" s="12" t="s">
        <v>46</v>
      </c>
      <c r="D24" s="10" t="str">
        <f>VLOOKUP(B24,[1]sheet1!$B$4:$D$71,3,FALSE)</f>
        <v>垂杨镇</v>
      </c>
      <c r="E24" s="14" t="s">
        <v>47</v>
      </c>
      <c r="F24" s="15" t="s">
        <v>17</v>
      </c>
      <c r="G24" s="22">
        <v>3.29542</v>
      </c>
      <c r="H24" s="17">
        <v>43481</v>
      </c>
      <c r="I24" s="17">
        <f t="shared" si="2"/>
        <v>43846</v>
      </c>
      <c r="J24" s="17">
        <f t="shared" si="3"/>
        <v>44941</v>
      </c>
      <c r="K24" s="32" t="s">
        <v>18</v>
      </c>
      <c r="L24" s="34">
        <v>0.235328333333333</v>
      </c>
    </row>
    <row r="25" spans="1:12" ht="33.75">
      <c r="A25" s="10">
        <v>22</v>
      </c>
      <c r="B25" s="12" t="s">
        <v>48</v>
      </c>
      <c r="C25" s="12" t="s">
        <v>49</v>
      </c>
      <c r="D25" s="10" t="str">
        <f>VLOOKUP(B25,[1]sheet1!$B$4:$D$71,3,FALSE)</f>
        <v>凤岗办</v>
      </c>
      <c r="E25" s="14" t="s">
        <v>50</v>
      </c>
      <c r="F25" s="15" t="s">
        <v>17</v>
      </c>
      <c r="G25" s="22">
        <v>6.6667000000000004E-2</v>
      </c>
      <c r="H25" s="17">
        <v>43677</v>
      </c>
      <c r="I25" s="17">
        <f>H25+366</f>
        <v>44043</v>
      </c>
      <c r="J25" s="17">
        <f>I25+365+365+364</f>
        <v>45137</v>
      </c>
      <c r="K25" s="32" t="s">
        <v>18</v>
      </c>
      <c r="L25" s="33">
        <v>0</v>
      </c>
    </row>
    <row r="26" spans="1:12">
      <c r="A26" s="10">
        <v>23</v>
      </c>
      <c r="B26" s="12" t="s">
        <v>51</v>
      </c>
      <c r="C26" s="38" t="s">
        <v>52</v>
      </c>
      <c r="D26" s="10" t="str">
        <f>VLOOKUP(B26,[1]sheet1!$B$4:$D$71,3,FALSE)</f>
        <v>凤岗办</v>
      </c>
      <c r="E26" s="14" t="s">
        <v>53</v>
      </c>
      <c r="F26" s="15" t="s">
        <v>17</v>
      </c>
      <c r="G26" s="22">
        <v>6.8939760000000003</v>
      </c>
      <c r="H26" s="17">
        <v>43791</v>
      </c>
      <c r="I26" s="17">
        <f>H26+366</f>
        <v>44157</v>
      </c>
      <c r="J26" s="17">
        <f>I26+365+365+364</f>
        <v>45251</v>
      </c>
      <c r="K26" s="32" t="s">
        <v>18</v>
      </c>
      <c r="L26" s="35">
        <v>6.8939760000000003</v>
      </c>
    </row>
    <row r="27" spans="1:12" ht="21">
      <c r="A27" s="10">
        <v>24</v>
      </c>
      <c r="B27" s="12" t="s">
        <v>54</v>
      </c>
      <c r="C27" s="39"/>
      <c r="D27" s="10" t="str">
        <f>VLOOKUP(B27,[1]sheet1!$B$4:$D$71,3,FALSE)</f>
        <v>凤岗办</v>
      </c>
      <c r="E27" s="14" t="s">
        <v>55</v>
      </c>
      <c r="F27" s="15" t="s">
        <v>17</v>
      </c>
      <c r="G27" s="22">
        <v>1.497185</v>
      </c>
      <c r="H27" s="17">
        <v>43837</v>
      </c>
      <c r="I27" s="17">
        <f>H27+366</f>
        <v>44203</v>
      </c>
      <c r="J27" s="17">
        <f>I27+365+365+364</f>
        <v>45297</v>
      </c>
      <c r="K27" s="32" t="s">
        <v>18</v>
      </c>
      <c r="L27" s="33">
        <v>0</v>
      </c>
    </row>
    <row r="28" spans="1:12" ht="21">
      <c r="A28" s="10">
        <v>25</v>
      </c>
      <c r="B28" s="38" t="s">
        <v>56</v>
      </c>
      <c r="C28" s="38" t="s">
        <v>57</v>
      </c>
      <c r="D28" s="10" t="str">
        <f>VLOOKUP(B28,[1]sheet1!$B$4:$D$71,3,FALSE)</f>
        <v>凤岗办</v>
      </c>
      <c r="E28" s="14" t="s">
        <v>58</v>
      </c>
      <c r="F28" s="15" t="s">
        <v>17</v>
      </c>
      <c r="G28" s="22">
        <v>0.13869200000000001</v>
      </c>
      <c r="H28" s="17">
        <v>44097</v>
      </c>
      <c r="I28" s="17">
        <f t="shared" si="2"/>
        <v>44462</v>
      </c>
      <c r="J28" s="17">
        <f t="shared" si="3"/>
        <v>45557</v>
      </c>
      <c r="K28" s="32" t="s">
        <v>18</v>
      </c>
      <c r="L28" s="33">
        <v>0</v>
      </c>
    </row>
    <row r="29" spans="1:12" ht="21">
      <c r="A29" s="10">
        <v>26</v>
      </c>
      <c r="B29" s="39"/>
      <c r="C29" s="39"/>
      <c r="D29" s="13" t="s">
        <v>15</v>
      </c>
      <c r="E29" s="14" t="s">
        <v>58</v>
      </c>
      <c r="F29" s="15" t="s">
        <v>17</v>
      </c>
      <c r="G29" s="22">
        <v>0.04</v>
      </c>
      <c r="H29" s="17">
        <v>44097</v>
      </c>
      <c r="I29" s="17">
        <f t="shared" si="2"/>
        <v>44462</v>
      </c>
      <c r="J29" s="17">
        <f t="shared" si="3"/>
        <v>45557</v>
      </c>
      <c r="K29" s="32" t="s">
        <v>18</v>
      </c>
      <c r="L29" s="33">
        <v>0</v>
      </c>
    </row>
    <row r="30" spans="1:12" ht="21">
      <c r="A30" s="10">
        <v>27</v>
      </c>
      <c r="B30" s="39"/>
      <c r="C30" s="39"/>
      <c r="D30" s="13" t="s">
        <v>15</v>
      </c>
      <c r="E30" s="14" t="s">
        <v>59</v>
      </c>
      <c r="F30" s="15" t="s">
        <v>17</v>
      </c>
      <c r="G30" s="22">
        <v>2.96984</v>
      </c>
      <c r="H30" s="17">
        <v>44097</v>
      </c>
      <c r="I30" s="17">
        <f t="shared" si="2"/>
        <v>44462</v>
      </c>
      <c r="J30" s="17">
        <f t="shared" si="3"/>
        <v>45557</v>
      </c>
      <c r="K30" s="32" t="s">
        <v>18</v>
      </c>
      <c r="L30" s="34">
        <v>1.10357803344482</v>
      </c>
    </row>
    <row r="31" spans="1:12" ht="22.5">
      <c r="A31" s="10">
        <v>28</v>
      </c>
      <c r="B31" s="12" t="s">
        <v>60</v>
      </c>
      <c r="C31" s="12" t="s">
        <v>61</v>
      </c>
      <c r="D31" s="13" t="s">
        <v>62</v>
      </c>
      <c r="E31" s="14" t="s">
        <v>63</v>
      </c>
      <c r="F31" s="15" t="s">
        <v>17</v>
      </c>
      <c r="G31" s="22">
        <v>3.3965519999999998</v>
      </c>
      <c r="H31" s="17">
        <v>44124</v>
      </c>
      <c r="I31" s="17">
        <f t="shared" si="2"/>
        <v>44489</v>
      </c>
      <c r="J31" s="17">
        <f t="shared" si="3"/>
        <v>45584</v>
      </c>
      <c r="K31" s="32" t="s">
        <v>18</v>
      </c>
      <c r="L31" s="33">
        <v>0</v>
      </c>
    </row>
    <row r="32" spans="1:12">
      <c r="A32" s="10">
        <v>29</v>
      </c>
      <c r="B32" s="38" t="s">
        <v>64</v>
      </c>
      <c r="C32" s="38" t="s">
        <v>65</v>
      </c>
      <c r="D32" s="10" t="str">
        <f>VLOOKUP(B32,[1]sheet1!$B$4:$D$71,3,FALSE)</f>
        <v>凤岗办</v>
      </c>
      <c r="E32" s="14" t="s">
        <v>66</v>
      </c>
      <c r="F32" s="15" t="s">
        <v>17</v>
      </c>
      <c r="G32" s="22">
        <v>0.70382999999999996</v>
      </c>
      <c r="H32" s="17">
        <v>44144</v>
      </c>
      <c r="I32" s="17">
        <f t="shared" si="2"/>
        <v>44509</v>
      </c>
      <c r="J32" s="17">
        <f t="shared" si="3"/>
        <v>45604</v>
      </c>
      <c r="K32" s="32" t="s">
        <v>18</v>
      </c>
      <c r="L32" s="22">
        <v>0.70382999999999996</v>
      </c>
    </row>
    <row r="33" spans="1:12" ht="20.100000000000001" customHeight="1">
      <c r="A33" s="10">
        <v>30</v>
      </c>
      <c r="B33" s="38"/>
      <c r="C33" s="39"/>
      <c r="D33" s="13" t="s">
        <v>15</v>
      </c>
      <c r="E33" s="14" t="s">
        <v>66</v>
      </c>
      <c r="F33" s="15" t="s">
        <v>17</v>
      </c>
      <c r="G33" s="22">
        <v>0.19195599999999999</v>
      </c>
      <c r="H33" s="17">
        <v>44144</v>
      </c>
      <c r="I33" s="17">
        <f t="shared" si="2"/>
        <v>44509</v>
      </c>
      <c r="J33" s="17">
        <f t="shared" si="3"/>
        <v>45604</v>
      </c>
      <c r="K33" s="32" t="s">
        <v>18</v>
      </c>
      <c r="L33" s="22">
        <v>0.19195599999999999</v>
      </c>
    </row>
    <row r="34" spans="1:12" ht="22.5">
      <c r="A34" s="10">
        <v>31</v>
      </c>
      <c r="B34" s="12" t="s">
        <v>67</v>
      </c>
      <c r="C34" s="12" t="s">
        <v>68</v>
      </c>
      <c r="D34" s="10" t="str">
        <f>VLOOKUP(B34,[1]sheet1!$B$4:$D$71,3,FALSE)</f>
        <v>凤岗办</v>
      </c>
      <c r="E34" s="14" t="s">
        <v>69</v>
      </c>
      <c r="F34" s="15" t="s">
        <v>17</v>
      </c>
      <c r="G34" s="22">
        <v>0.83475500000000002</v>
      </c>
      <c r="H34" s="17">
        <v>44193</v>
      </c>
      <c r="I34" s="17">
        <f t="shared" si="2"/>
        <v>44558</v>
      </c>
      <c r="J34" s="17">
        <f t="shared" si="3"/>
        <v>45653</v>
      </c>
      <c r="K34" s="32" t="s">
        <v>18</v>
      </c>
      <c r="L34" s="33">
        <v>0.36294999999999999</v>
      </c>
    </row>
    <row r="35" spans="1:12" ht="22.5">
      <c r="A35" s="10">
        <v>32</v>
      </c>
      <c r="B35" s="13" t="s">
        <v>70</v>
      </c>
      <c r="C35" s="12" t="s">
        <v>71</v>
      </c>
      <c r="D35" s="10" t="str">
        <f>VLOOKUP(B35,[1]sheet1!$B$4:$D$71,3,FALSE)</f>
        <v>紫冢镇</v>
      </c>
      <c r="E35" s="14" t="s">
        <v>72</v>
      </c>
      <c r="F35" s="15" t="s">
        <v>17</v>
      </c>
      <c r="G35" s="22">
        <v>0.86975199999999997</v>
      </c>
      <c r="H35" s="17">
        <v>44196</v>
      </c>
      <c r="I35" s="17">
        <f t="shared" si="2"/>
        <v>44561</v>
      </c>
      <c r="J35" s="17">
        <f t="shared" si="3"/>
        <v>45656</v>
      </c>
      <c r="K35" s="32" t="s">
        <v>18</v>
      </c>
      <c r="L35" s="33">
        <v>0.11650099999999999</v>
      </c>
    </row>
    <row r="36" spans="1:12" ht="22.5">
      <c r="A36" s="10">
        <v>34</v>
      </c>
      <c r="B36" s="26" t="s">
        <v>73</v>
      </c>
      <c r="C36" s="12" t="s">
        <v>74</v>
      </c>
      <c r="D36" s="10" t="s">
        <v>15</v>
      </c>
      <c r="E36" s="14" t="s">
        <v>75</v>
      </c>
      <c r="F36" s="15" t="s">
        <v>17</v>
      </c>
      <c r="G36" s="22">
        <v>2.9055710000000001</v>
      </c>
      <c r="H36" s="17">
        <v>44196</v>
      </c>
      <c r="I36" s="17">
        <f t="shared" si="2"/>
        <v>44561</v>
      </c>
      <c r="J36" s="17">
        <f t="shared" si="3"/>
        <v>45656</v>
      </c>
      <c r="K36" s="32" t="s">
        <v>18</v>
      </c>
      <c r="L36" s="22">
        <v>2.9055710000000001</v>
      </c>
    </row>
    <row r="37" spans="1:12" ht="22.5">
      <c r="A37" s="10">
        <v>35</v>
      </c>
      <c r="B37" s="13" t="s">
        <v>76</v>
      </c>
      <c r="C37" s="12" t="s">
        <v>77</v>
      </c>
      <c r="D37" s="10" t="str">
        <f>VLOOKUP(B37,[1]sheet1!$B$4:$D$71,3,FALSE)</f>
        <v>凤岗办</v>
      </c>
      <c r="E37" s="14" t="s">
        <v>78</v>
      </c>
      <c r="F37" s="15" t="s">
        <v>17</v>
      </c>
      <c r="G37" s="22">
        <v>4.1990439999999998</v>
      </c>
      <c r="H37" s="17">
        <v>44264</v>
      </c>
      <c r="I37" s="17">
        <f t="shared" si="2"/>
        <v>44629</v>
      </c>
      <c r="J37" s="17">
        <f t="shared" si="3"/>
        <v>45724</v>
      </c>
      <c r="K37" s="32" t="s">
        <v>18</v>
      </c>
      <c r="L37" s="22">
        <v>4.1990439999999998</v>
      </c>
    </row>
    <row r="38" spans="1:12" ht="23.25">
      <c r="A38" s="27">
        <v>36</v>
      </c>
      <c r="B38" s="25" t="s">
        <v>79</v>
      </c>
      <c r="C38" s="23" t="s">
        <v>80</v>
      </c>
      <c r="D38" s="27" t="s">
        <v>81</v>
      </c>
      <c r="E38" s="18" t="s">
        <v>82</v>
      </c>
      <c r="F38" s="15" t="s">
        <v>17</v>
      </c>
      <c r="G38" s="22">
        <v>0.877077</v>
      </c>
      <c r="H38" s="17">
        <v>44403</v>
      </c>
      <c r="I38" s="17">
        <f t="shared" si="2"/>
        <v>44768</v>
      </c>
      <c r="J38" s="17">
        <f t="shared" si="3"/>
        <v>45863</v>
      </c>
      <c r="K38" s="32" t="s">
        <v>18</v>
      </c>
      <c r="L38" s="33">
        <v>1.6441999999999998E-2</v>
      </c>
    </row>
    <row r="39" spans="1:12" ht="22.5">
      <c r="A39" s="27">
        <v>37</v>
      </c>
      <c r="B39" s="11" t="s">
        <v>83</v>
      </c>
      <c r="C39" s="13" t="s">
        <v>84</v>
      </c>
      <c r="D39" s="27" t="s">
        <v>15</v>
      </c>
      <c r="E39" s="20" t="s">
        <v>85</v>
      </c>
      <c r="F39" s="15" t="s">
        <v>17</v>
      </c>
      <c r="G39" s="21">
        <v>0.89752500000000002</v>
      </c>
      <c r="H39" s="24">
        <v>44854</v>
      </c>
      <c r="I39" s="24">
        <v>45219</v>
      </c>
      <c r="J39" s="24">
        <v>46314</v>
      </c>
      <c r="K39" s="32" t="s">
        <v>25</v>
      </c>
      <c r="L39" s="33"/>
    </row>
    <row r="40" spans="1:12" ht="22.5">
      <c r="A40" s="27">
        <v>38</v>
      </c>
      <c r="B40" s="11" t="s">
        <v>86</v>
      </c>
      <c r="C40" s="13" t="s">
        <v>87</v>
      </c>
      <c r="D40" s="27" t="s">
        <v>15</v>
      </c>
      <c r="E40" s="28" t="s">
        <v>88</v>
      </c>
      <c r="F40" s="15" t="s">
        <v>17</v>
      </c>
      <c r="G40" s="21">
        <v>1.778559</v>
      </c>
      <c r="H40" s="24">
        <v>44854</v>
      </c>
      <c r="I40" s="24">
        <v>45219</v>
      </c>
      <c r="J40" s="24">
        <v>46314</v>
      </c>
      <c r="K40" s="32" t="s">
        <v>25</v>
      </c>
      <c r="L40" s="33"/>
    </row>
  </sheetData>
  <autoFilter ref="A1:L40">
    <extLst/>
  </autoFilter>
  <mergeCells count="12">
    <mergeCell ref="C4:C14"/>
    <mergeCell ref="C15:C19"/>
    <mergeCell ref="C22:C23"/>
    <mergeCell ref="C26:C27"/>
    <mergeCell ref="C28:C30"/>
    <mergeCell ref="C32:C33"/>
    <mergeCell ref="A1:L1"/>
    <mergeCell ref="B15:B19"/>
    <mergeCell ref="B22:B23"/>
    <mergeCell ref="B28:B30"/>
    <mergeCell ref="B32:B33"/>
    <mergeCell ref="L22:L23"/>
  </mergeCells>
  <phoneticPr fontId="6" type="noConversion"/>
  <pageMargins left="0.75138888888888899" right="0.751388888888888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2023-01-12T03:26:02Z</cp:lastPrinted>
  <dcterms:created xsi:type="dcterms:W3CDTF">2021-12-22T02:06:00Z</dcterms:created>
  <dcterms:modified xsi:type="dcterms:W3CDTF">2023-01-12T03:26:03Z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3760C022E4974650A5133AF7624DACBE</vt:lpwstr>
  </property>
  <property fmtid="{D5CDD505-2E9C-101B-9397-08002B2CF9AE}" pid="3" name="KSOProductBuildVer">
    <vt:lpwstr>2052-11.1.0.12980</vt:lpwstr>
  </property>
</Properties>
</file>