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3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0" hidden="1">'附件1-1'!$A$5:$O$7</definedName>
    <definedName name="_xlnm._FilterDatabase" localSheetId="1" hidden="1">'附件1-2'!$A$5:$Q$11</definedName>
    <definedName name="_xlnm._FilterDatabase" localSheetId="2" hidden="1">'附件1-3'!$A$5:$H$8</definedName>
    <definedName name="_xlnm._FilterDatabase" localSheetId="3" hidden="1">'附件1-4'!$A$5:$E$12</definedName>
    <definedName name="_xlnm.Print_Titles" localSheetId="1">'附件1-2'!$4:$5</definedName>
    <definedName name="_xlnm.Print_Titles" localSheetId="3">'附件1-4'!$4:$5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<sst xmlns="http://schemas.openxmlformats.org/spreadsheetml/2006/main" count="98" uniqueCount="58">
  <si>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1-1</t>
    </r>
  </si>
  <si>
    <t>2023—2024年发行的新增政府一般债券情况表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</si>
  <si>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</si>
  <si>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</si>
  <si>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</si>
  <si>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</si>
  <si>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</si>
  <si>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</si>
  <si>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</si>
  <si>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</si>
  <si>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</si>
  <si>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</si>
  <si>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
（%）</t>
  </si>
  <si>
    <t>债券期限</t>
  </si>
  <si>
    <t>其中：债券资金安排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</si>
  <si>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年河北省政府一般债券（二期）</t>
    </r>
  </si>
  <si>
    <t>一般债券</t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</si>
  <si>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年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</si>
  <si>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年河北省政府一般债券（九期）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</si>
  <si>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</si>
  <si>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0"/>
        <rFont val="Times New Roman"/>
        <charset val="134"/>
      </rPr>
      <t>2023—2024</t>
    </r>
    <r>
      <rPr>
        <b/>
        <sz val="10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</si>
  <si>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</si>
  <si>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0"/>
        <rFont val="Times New Roman"/>
        <charset val="134"/>
      </rPr>
      <t xml:space="preserve">                </t>
    </r>
    <r>
      <rPr>
        <b/>
        <sz val="10"/>
        <rFont val="SimSun"/>
        <charset val="134"/>
      </rPr>
      <t>债券基本信息</t>
    </r>
  </si>
  <si>
    <t>债券项目资产类型</t>
  </si>
  <si>
    <r>
      <rPr>
        <b/>
        <sz val="10"/>
        <rFont val="宋体"/>
        <charset val="134"/>
      </rPr>
      <t>债券项目总投资</t>
    </r>
    <r>
      <rPr>
        <b/>
        <sz val="10"/>
        <rFont val="Times New Roman"/>
        <charset val="134"/>
      </rPr>
      <t xml:space="preserve">
</t>
    </r>
  </si>
  <si>
    <t>已取得项目收益</t>
  </si>
  <si>
    <r>
      <rPr>
        <b/>
        <sz val="10"/>
        <rFont val="SimSun"/>
        <charset val="134"/>
      </rPr>
      <t>发行时间
（年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月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日）</t>
    </r>
  </si>
  <si>
    <r>
      <rPr>
        <b/>
        <sz val="10"/>
        <rFont val="SimSun"/>
        <charset val="134"/>
      </rPr>
      <t>债券利率
（</t>
    </r>
    <r>
      <rPr>
        <b/>
        <sz val="10"/>
        <rFont val="Times New Roman"/>
        <charset val="134"/>
      </rPr>
      <t>%</t>
    </r>
    <r>
      <rPr>
        <b/>
        <sz val="10"/>
        <rFont val="SimSun"/>
        <charset val="134"/>
      </rPr>
      <t>）</t>
    </r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</si>
  <si>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年河北省高质量发展专项债券（二十三期）</t>
    </r>
    <r>
      <rPr>
        <sz val="11"/>
        <rFont val="Times New Roman"/>
        <charset val="134"/>
      </rPr>
      <t>—2023</t>
    </r>
    <r>
      <rPr>
        <sz val="11"/>
        <rFont val="仿宋_GB2312"/>
        <charset val="134"/>
      </rPr>
      <t>年河北省政府专项债券（四十二期）</t>
    </r>
  </si>
  <si>
    <r>
      <rPr>
        <sz val="11"/>
        <rFont val="仿宋_GB2312"/>
        <charset val="134"/>
      </rPr>
      <t>专项债券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</si>
  <si>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</si>
  <si>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其他公共基础设施</t>
    </r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</si>
  <si>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年河北省高质量发展专项债券（七期）</t>
    </r>
    <r>
      <rPr>
        <sz val="11"/>
        <rFont val="Times New Roman"/>
        <charset val="134"/>
      </rPr>
      <t>—2023</t>
    </r>
    <r>
      <rPr>
        <sz val="11"/>
        <rFont val="仿宋_GB2312"/>
        <charset val="134"/>
      </rPr>
      <t>年河北省政府专项债券（十期）</t>
    </r>
  </si>
  <si>
    <r>
      <rPr>
        <sz val="11"/>
        <color indexed="8"/>
        <rFont val="仿宋_GB2312"/>
        <charset val="134"/>
      </rPr>
      <t>市政公共基础设施（地下综合管廊）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</si>
  <si>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年河北省高质量发展专项债券（二十八期）</t>
    </r>
    <r>
      <rPr>
        <sz val="11"/>
        <rFont val="Times New Roman"/>
        <charset val="134"/>
      </rPr>
      <t>—2024</t>
    </r>
    <r>
      <rPr>
        <sz val="11"/>
        <rFont val="仿宋_GB2312"/>
        <charset val="134"/>
      </rPr>
      <t>年河北省政府专项债券（五十三期）</t>
    </r>
  </si>
  <si>
    <r>
      <rPr>
        <sz val="11"/>
        <color indexed="8"/>
        <rFont val="仿宋_GB2312"/>
        <charset val="134"/>
      </rPr>
      <t>市政公共基础设施（城市排水和污水处理设施）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</si>
  <si>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年河北省高质量发展专项债券（二十二期）</t>
    </r>
    <r>
      <rPr>
        <sz val="11"/>
        <rFont val="Times New Roman"/>
        <charset val="134"/>
      </rPr>
      <t>—2024</t>
    </r>
    <r>
      <rPr>
        <sz val="11"/>
        <rFont val="仿宋_GB2312"/>
        <charset val="134"/>
      </rPr>
      <t>年河北省政府专项债券（四十二期）</t>
    </r>
  </si>
  <si>
    <r>
      <rPr>
        <sz val="11"/>
        <color indexed="8"/>
        <rFont val="仿宋_GB2312"/>
        <charset val="134"/>
      </rPr>
      <t>市政公共基础设施（其他市政基础设施）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</si>
  <si>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年河北省高质量发展专项债券（三期）</t>
    </r>
    <r>
      <rPr>
        <sz val="11"/>
        <rFont val="Times New Roman"/>
        <charset val="134"/>
      </rPr>
      <t>—2024</t>
    </r>
    <r>
      <rPr>
        <sz val="11"/>
        <rFont val="仿宋_GB2312"/>
        <charset val="134"/>
      </rPr>
      <t>年河北省政府专项债券（七期）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</si>
  <si>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年河北省政府专项债券（四十七期）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</si>
  <si>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</si>
  <si>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</si>
  <si>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</si>
  <si>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</si>
  <si>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</si>
  <si>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</si>
  <si>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</si>
  <si>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</si>
  <si>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</si>
  <si>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仿宋_GB2312"/>
        <charset val="134"/>
      </rPr>
      <t>合计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</si>
  <si>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仿宋_GB2312"/>
        <charset val="134"/>
      </rPr>
      <t>城乡社区支出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</si>
  <si>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</si>
  <si>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</si>
  <si>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</si>
  <si>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</si>
  <si>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11"/>
        <color indexed="8"/>
        <rFont val="Times New Roman"/>
        <charset val="134"/>
      </rPr>
      <t>229</t>
    </r>
    <r>
      <rPr>
        <sz val="11"/>
        <color indexed="8"/>
        <rFont val="仿宋_GB2312"/>
        <charset val="134"/>
      </rPr>
      <t>其他支出</t>
    </r>
  </si>
  <si>
    <r>
      <rPr>
        <sz val="11"/>
        <color indexed="8"/>
        <rFont val="Times New Roman"/>
        <charset val="134"/>
      </rPr>
      <t>212</t>
    </r>
    <r>
      <rPr>
        <sz val="11"/>
        <color indexed="8"/>
        <rFont val="仿宋_GB2312"/>
        <charset val="134"/>
      </rPr>
      <t>城乡社区支出</t>
    </r>
  </si>
  <si>
    <r>
      <rPr>
        <sz val="11"/>
        <color indexed="8"/>
        <rFont val="Times New Roman"/>
        <charset val="134"/>
      </rPr>
      <t>211</t>
    </r>
    <r>
      <rPr>
        <sz val="11"/>
        <color indexed="8"/>
        <rFont val="仿宋_GB2312"/>
        <charset val="134"/>
      </rPr>
      <t>节能环保支出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</si>
</sst>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黑体"/>
      <charset val="134"/>
    </font>
    <font>
      <b/>
      <sz val="10"/>
      <name val="Times New Roman"/>
      <charset val="134"/>
    </font>
    <font>
      <b/>
      <sz val="10"/>
      <name val="SimSu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rgb="FF000000"/>
      <name val="仿宋_GB2312"/>
      <charset val="134"/>
    </font>
    <font>
      <b/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3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34" applyNumberFormat="0" applyAlignment="0" applyProtection="0">
      <alignment vertical="center"/>
    </xf>
    <xf numFmtId="0" fontId="27" fillId="4" borderId="35" applyNumberFormat="0" applyAlignment="0" applyProtection="0">
      <alignment vertical="center"/>
    </xf>
    <xf numFmtId="0" fontId="28" fillId="4" borderId="34" applyNumberFormat="0" applyAlignment="0" applyProtection="0">
      <alignment vertical="center"/>
    </xf>
    <xf numFmtId="0" fontId="29" fillId="5" borderId="36" applyNumberFormat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76" fontId="5" fillId="0" borderId="10" xfId="49" applyNumberFormat="1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1" xfId="49" applyNumberFormat="1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4" fontId="5" fillId="0" borderId="1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76" fontId="10" fillId="0" borderId="22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23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6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176" fontId="15" fillId="0" borderId="28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14" fontId="5" fillId="0" borderId="11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176" fontId="15" fillId="0" borderId="13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176" fontId="15" fillId="0" borderId="29" xfId="0" applyNumberFormat="1" applyFont="1" applyFill="1" applyBorder="1" applyAlignment="1">
      <alignment horizontal="center" vertical="center" wrapText="1"/>
    </xf>
    <xf numFmtId="176" fontId="15" fillId="0" borderId="22" xfId="0" applyNumberFormat="1" applyFont="1" applyFill="1" applyBorder="1" applyAlignment="1">
      <alignment horizontal="center" vertical="center" wrapText="1"/>
    </xf>
    <xf numFmtId="176" fontId="15" fillId="0" borderId="27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zoomScale="90" zoomScaleNormal="90" workbookViewId="0">
      <selection activeCell="A6" sqref="A6:A7"/>
    </sheetView>
  </sheetViews>
  <sheetFormatPr defaultColWidth="10" defaultRowHeight="15" outlineLevelRow="6"/>
  <cols>
    <col min="1" max="1" width="10.975" style="79" customWidth="1"/>
    <col min="2" max="2" width="9.58333333333333" style="77" customWidth="1"/>
    <col min="3" max="3" width="9.15833333333333" style="77" customWidth="1"/>
    <col min="4" max="4" width="9.85833333333333" style="77" customWidth="1"/>
    <col min="5" max="5" width="13.5" style="77" customWidth="1"/>
    <col min="6" max="6" width="9.125" style="77" customWidth="1"/>
    <col min="7" max="7" width="7" style="77" customWidth="1"/>
    <col min="8" max="8" width="9.75" style="80" customWidth="1"/>
    <col min="9" max="9" width="15.25" style="80" customWidth="1"/>
    <col min="10" max="10" width="12.25" style="80" customWidth="1"/>
    <col min="11" max="11" width="15.25" style="80" customWidth="1"/>
    <col min="12" max="12" width="8.125" style="77" customWidth="1"/>
    <col min="13" max="15" width="9" style="77" customWidth="1"/>
    <col min="16" max="16" width="9.75" style="77" customWidth="1"/>
    <col min="17" max="16384" width="10" style="77"/>
  </cols>
  <sheetData>
    <row r="1" s="77" customFormat="1" ht="14.25" customHeight="1" spans="1:11">
      <c r="A1" s="81" t="s">
        <v>0</v>
      </c>
      <c r="H1" s="80"/>
      <c r="I1" s="80"/>
      <c r="J1" s="80"/>
      <c r="K1" s="80"/>
    </row>
    <row r="2" s="78" customFormat="1" ht="27.95" customHeight="1" spans="1:12">
      <c r="A2" s="82" t="s">
        <v>1</v>
      </c>
      <c r="B2" s="82"/>
      <c r="C2" s="82"/>
      <c r="D2" s="82"/>
      <c r="E2" s="82"/>
      <c r="F2" s="82"/>
      <c r="G2" s="82"/>
      <c r="H2" s="83"/>
      <c r="I2" s="83"/>
      <c r="J2" s="83"/>
      <c r="K2" s="83"/>
      <c r="L2" s="82"/>
    </row>
    <row r="3" s="78" customFormat="1" ht="14.25" customHeight="1" spans="1:12">
      <c r="A3" s="81"/>
      <c r="B3" s="81"/>
      <c r="C3" s="81"/>
      <c r="D3" s="81"/>
      <c r="E3" s="81"/>
      <c r="F3" s="81"/>
      <c r="G3" s="81"/>
      <c r="H3" s="84"/>
      <c r="I3" s="94"/>
      <c r="J3" s="94"/>
      <c r="K3" s="95" t="s">
        <v>2</v>
      </c>
      <c r="L3" s="95"/>
    </row>
    <row r="4" s="78" customFormat="1" ht="18" customHeight="1" spans="1:12">
      <c r="A4" s="85" t="s">
        <v>3</v>
      </c>
      <c r="B4" s="86"/>
      <c r="C4" s="86"/>
      <c r="D4" s="86"/>
      <c r="E4" s="86"/>
      <c r="F4" s="86"/>
      <c r="G4" s="87"/>
      <c r="H4" s="88" t="s">
        <v>4</v>
      </c>
      <c r="I4" s="96"/>
      <c r="J4" s="88" t="s">
        <v>5</v>
      </c>
      <c r="K4" s="96"/>
      <c r="L4" s="97" t="s">
        <v>6</v>
      </c>
    </row>
    <row r="5" s="78" customFormat="1" ht="32.25" customHeight="1" spans="1:12">
      <c r="A5" s="89" t="s">
        <v>7</v>
      </c>
      <c r="B5" s="90" t="s">
        <v>8</v>
      </c>
      <c r="C5" s="90" t="s">
        <v>9</v>
      </c>
      <c r="D5" s="90" t="s">
        <v>10</v>
      </c>
      <c r="E5" s="90" t="s">
        <v>11</v>
      </c>
      <c r="F5" s="90" t="s">
        <v>12</v>
      </c>
      <c r="G5" s="90" t="s">
        <v>13</v>
      </c>
      <c r="H5" s="91"/>
      <c r="I5" s="98" t="s">
        <v>14</v>
      </c>
      <c r="J5" s="99"/>
      <c r="K5" s="100" t="s">
        <v>14</v>
      </c>
      <c r="L5" s="101"/>
    </row>
    <row r="6" ht="55.5" spans="1:12">
      <c r="A6" s="38" t="s">
        <v>15</v>
      </c>
      <c r="B6" s="38">
        <v>2405087</v>
      </c>
      <c r="C6" s="92" t="s">
        <v>16</v>
      </c>
      <c r="D6" s="38">
        <v>5300</v>
      </c>
      <c r="E6" s="93">
        <v>45327</v>
      </c>
      <c r="F6" s="38">
        <v>2.52</v>
      </c>
      <c r="G6" s="38" t="s">
        <v>17</v>
      </c>
      <c r="H6" s="39">
        <v>1478</v>
      </c>
      <c r="I6" s="39">
        <v>300</v>
      </c>
      <c r="J6" s="39">
        <v>700</v>
      </c>
      <c r="K6" s="39">
        <v>300</v>
      </c>
      <c r="L6" s="102"/>
    </row>
    <row r="7" ht="55.5" spans="1:12">
      <c r="A7" s="38" t="s">
        <v>18</v>
      </c>
      <c r="B7" s="38">
        <v>198531</v>
      </c>
      <c r="C7" s="92" t="s">
        <v>16</v>
      </c>
      <c r="D7" s="38">
        <v>6200</v>
      </c>
      <c r="E7" s="93">
        <v>45499</v>
      </c>
      <c r="F7" s="38">
        <v>2.11</v>
      </c>
      <c r="G7" s="38" t="s">
        <v>17</v>
      </c>
      <c r="H7" s="39">
        <v>1478</v>
      </c>
      <c r="I7" s="39">
        <v>400</v>
      </c>
      <c r="J7" s="39">
        <v>700</v>
      </c>
      <c r="K7" s="39">
        <v>400</v>
      </c>
      <c r="L7" s="10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O7" etc:filterBottomFollowUsedRange="0">
    <extLst/>
  </autoFilter>
  <mergeCells count="6">
    <mergeCell ref="A2:L2"/>
    <mergeCell ref="K3:L3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opLeftCell="A4" workbookViewId="0">
      <selection activeCell="A6" sqref="A6:A11"/>
    </sheetView>
  </sheetViews>
  <sheetFormatPr defaultColWidth="10" defaultRowHeight="15"/>
  <cols>
    <col min="1" max="1" width="19.875" style="42" customWidth="1"/>
    <col min="2" max="2" width="9.125" style="1" customWidth="1"/>
    <col min="3" max="3" width="8.125" style="1" customWidth="1"/>
    <col min="4" max="4" width="8.375" style="29" customWidth="1"/>
    <col min="5" max="5" width="10.375" style="1" customWidth="1"/>
    <col min="6" max="6" width="7.625" style="1" customWidth="1"/>
    <col min="7" max="7" width="8.75" style="1" customWidth="1"/>
    <col min="8" max="8" width="17.125" style="43" customWidth="1"/>
    <col min="9" max="9" width="14" style="29" customWidth="1"/>
    <col min="10" max="10" width="11.625" style="44" customWidth="1"/>
    <col min="11" max="11" width="14.625" style="29" customWidth="1"/>
    <col min="12" max="12" width="11.75" style="44" customWidth="1"/>
    <col min="13" max="13" width="8.5" style="29" customWidth="1"/>
    <col min="14" max="14" width="8.12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45" t="s">
        <v>19</v>
      </c>
    </row>
    <row r="2" ht="27.95" customHeight="1" spans="1:14">
      <c r="A2" s="46" t="s">
        <v>20</v>
      </c>
      <c r="B2" s="46"/>
      <c r="C2" s="46"/>
      <c r="D2" s="47"/>
      <c r="E2" s="46"/>
      <c r="F2" s="46"/>
      <c r="G2" s="46"/>
      <c r="H2" s="46"/>
      <c r="I2" s="47"/>
      <c r="J2" s="47"/>
      <c r="K2" s="47"/>
      <c r="L2" s="47"/>
      <c r="M2" s="47"/>
      <c r="N2" s="46"/>
    </row>
    <row r="3" ht="14.25" customHeight="1" spans="1:14">
      <c r="A3" s="30"/>
      <c r="B3" s="30"/>
      <c r="C3" s="30"/>
      <c r="D3" s="31"/>
      <c r="E3" s="30"/>
      <c r="F3" s="30"/>
      <c r="G3" s="30"/>
      <c r="J3" s="65"/>
      <c r="K3" s="31"/>
      <c r="L3" s="65"/>
      <c r="N3" s="30" t="s">
        <v>21</v>
      </c>
    </row>
    <row r="4" s="41" customFormat="1" ht="18" customHeight="1" spans="1:14">
      <c r="A4" s="48" t="s">
        <v>22</v>
      </c>
      <c r="B4" s="49"/>
      <c r="C4" s="49"/>
      <c r="D4" s="50"/>
      <c r="E4" s="49"/>
      <c r="F4" s="49"/>
      <c r="G4" s="51"/>
      <c r="H4" s="52" t="s">
        <v>23</v>
      </c>
      <c r="I4" s="66" t="s">
        <v>24</v>
      </c>
      <c r="J4" s="67"/>
      <c r="K4" s="68" t="s">
        <v>5</v>
      </c>
      <c r="L4" s="69"/>
      <c r="M4" s="68" t="s">
        <v>25</v>
      </c>
      <c r="N4" s="70" t="s">
        <v>6</v>
      </c>
    </row>
    <row r="5" s="41" customFormat="1" ht="32.25" customHeight="1" spans="1:14">
      <c r="A5" s="53" t="s">
        <v>7</v>
      </c>
      <c r="B5" s="54" t="s">
        <v>8</v>
      </c>
      <c r="C5" s="54" t="s">
        <v>9</v>
      </c>
      <c r="D5" s="55" t="s">
        <v>10</v>
      </c>
      <c r="E5" s="54" t="s">
        <v>26</v>
      </c>
      <c r="F5" s="54" t="s">
        <v>27</v>
      </c>
      <c r="G5" s="54" t="s">
        <v>13</v>
      </c>
      <c r="H5" s="56"/>
      <c r="I5" s="71"/>
      <c r="J5" s="55" t="s">
        <v>14</v>
      </c>
      <c r="K5" s="72"/>
      <c r="L5" s="55" t="s">
        <v>14</v>
      </c>
      <c r="M5" s="73"/>
      <c r="N5" s="74"/>
    </row>
    <row r="6" ht="70.5" spans="1:14">
      <c r="A6" s="57" t="s">
        <v>28</v>
      </c>
      <c r="B6" s="57">
        <v>2371087</v>
      </c>
      <c r="C6" s="57" t="s">
        <v>29</v>
      </c>
      <c r="D6" s="58">
        <v>10500</v>
      </c>
      <c r="E6" s="59">
        <v>45169</v>
      </c>
      <c r="F6" s="57">
        <v>3</v>
      </c>
      <c r="G6" s="57" t="s">
        <v>30</v>
      </c>
      <c r="H6" s="60" t="s">
        <v>31</v>
      </c>
      <c r="I6" s="75">
        <v>3344.5437</v>
      </c>
      <c r="J6" s="26">
        <v>1500</v>
      </c>
      <c r="K6" s="18">
        <v>1600.58</v>
      </c>
      <c r="L6" s="26">
        <v>1500</v>
      </c>
      <c r="M6" s="18">
        <v>0</v>
      </c>
      <c r="N6" s="76"/>
    </row>
    <row r="7" ht="70.5" spans="1:14">
      <c r="A7" s="57" t="s">
        <v>32</v>
      </c>
      <c r="B7" s="57">
        <v>809060</v>
      </c>
      <c r="C7" s="57" t="s">
        <v>29</v>
      </c>
      <c r="D7" s="58">
        <v>4100</v>
      </c>
      <c r="E7" s="61">
        <v>44981</v>
      </c>
      <c r="F7" s="57">
        <v>3.24</v>
      </c>
      <c r="G7" s="57" t="s">
        <v>30</v>
      </c>
      <c r="H7" s="60" t="s">
        <v>33</v>
      </c>
      <c r="I7" s="75">
        <v>13908.23</v>
      </c>
      <c r="J7" s="26">
        <v>3100</v>
      </c>
      <c r="K7" s="18">
        <v>10200</v>
      </c>
      <c r="L7" s="26">
        <v>3100</v>
      </c>
      <c r="M7" s="18">
        <v>0</v>
      </c>
      <c r="N7" s="76"/>
    </row>
    <row r="8" ht="70.5" spans="1:14">
      <c r="A8" s="17" t="s">
        <v>34</v>
      </c>
      <c r="B8" s="17">
        <v>2405965</v>
      </c>
      <c r="C8" s="17" t="s">
        <v>29</v>
      </c>
      <c r="D8" s="18">
        <v>1000</v>
      </c>
      <c r="E8" s="62">
        <v>45558</v>
      </c>
      <c r="F8" s="17">
        <v>2.22</v>
      </c>
      <c r="G8" s="63" t="s">
        <v>30</v>
      </c>
      <c r="H8" s="60" t="s">
        <v>35</v>
      </c>
      <c r="I8" s="75">
        <v>23406.5</v>
      </c>
      <c r="J8" s="28">
        <v>1000</v>
      </c>
      <c r="K8" s="18">
        <v>3000</v>
      </c>
      <c r="L8" s="28">
        <v>1000</v>
      </c>
      <c r="M8" s="18">
        <v>0</v>
      </c>
      <c r="N8" s="76"/>
    </row>
    <row r="9" ht="70.5" spans="1:14">
      <c r="A9" s="57" t="s">
        <v>36</v>
      </c>
      <c r="B9" s="57">
        <v>2405728</v>
      </c>
      <c r="C9" s="57" t="s">
        <v>29</v>
      </c>
      <c r="D9" s="58">
        <v>21900</v>
      </c>
      <c r="E9" s="61">
        <v>45518</v>
      </c>
      <c r="F9" s="57">
        <v>2.39</v>
      </c>
      <c r="G9" s="57" t="s">
        <v>30</v>
      </c>
      <c r="H9" s="60" t="s">
        <v>37</v>
      </c>
      <c r="I9" s="75">
        <v>3375</v>
      </c>
      <c r="J9" s="28">
        <v>2700</v>
      </c>
      <c r="K9" s="18">
        <v>2700</v>
      </c>
      <c r="L9" s="28">
        <v>2700</v>
      </c>
      <c r="M9" s="18">
        <v>0</v>
      </c>
      <c r="N9" s="76"/>
    </row>
    <row r="10" ht="70.5" spans="1:14">
      <c r="A10" s="57" t="s">
        <v>38</v>
      </c>
      <c r="B10" s="57">
        <v>2405113</v>
      </c>
      <c r="C10" s="57" t="s">
        <v>29</v>
      </c>
      <c r="D10" s="58">
        <v>6800</v>
      </c>
      <c r="E10" s="61">
        <v>45349</v>
      </c>
      <c r="F10" s="57">
        <v>2.66</v>
      </c>
      <c r="G10" s="57" t="s">
        <v>30</v>
      </c>
      <c r="H10" s="60" t="s">
        <v>35</v>
      </c>
      <c r="I10" s="75">
        <v>23406.5</v>
      </c>
      <c r="J10" s="28">
        <v>2000</v>
      </c>
      <c r="K10" s="18">
        <v>3000</v>
      </c>
      <c r="L10" s="28">
        <v>2000</v>
      </c>
      <c r="M10" s="18">
        <v>0</v>
      </c>
      <c r="N10" s="76"/>
    </row>
    <row r="11" ht="28.5" spans="1:14">
      <c r="A11" s="25" t="s">
        <v>39</v>
      </c>
      <c r="B11" s="25">
        <v>2405851</v>
      </c>
      <c r="C11" s="25" t="s">
        <v>29</v>
      </c>
      <c r="D11" s="39">
        <v>8300</v>
      </c>
      <c r="E11" s="64">
        <v>45544</v>
      </c>
      <c r="F11" s="25">
        <v>2.19</v>
      </c>
      <c r="G11" s="25" t="s">
        <v>40</v>
      </c>
      <c r="H11" s="60" t="s">
        <v>31</v>
      </c>
      <c r="I11" s="75">
        <v>108757.9</v>
      </c>
      <c r="J11" s="28">
        <v>1000</v>
      </c>
      <c r="K11" s="18">
        <v>1000</v>
      </c>
      <c r="L11" s="28">
        <v>1000</v>
      </c>
      <c r="M11" s="18">
        <v>0</v>
      </c>
      <c r="N11" s="76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Q11" etc:filterBottomFollowUsedRange="1">
    <extLst/>
  </autoFilter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393055555555556" bottom="0.196527777777778" header="0.236111111111111" footer="1.02361111111111"/>
  <pageSetup paperSize="9" scale="5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B11" sqref="B11"/>
    </sheetView>
  </sheetViews>
  <sheetFormatPr defaultColWidth="10" defaultRowHeight="15" outlineLevelRow="7" outlineLevelCol="4"/>
  <cols>
    <col min="1" max="1" width="14.625" style="1" customWidth="1"/>
    <col min="2" max="2" width="25.975" style="1" customWidth="1"/>
    <col min="3" max="3" width="14.875" style="29" customWidth="1"/>
    <col min="4" max="4" width="33.75" style="1" customWidth="1"/>
    <col min="5" max="5" width="14.875" style="29" customWidth="1"/>
    <col min="6" max="6" width="9.75" style="1" customWidth="1"/>
    <col min="7" max="16384" width="10" style="1"/>
  </cols>
  <sheetData>
    <row r="1" customHeight="1" spans="1:1">
      <c r="A1" s="30" t="s">
        <v>41</v>
      </c>
    </row>
    <row r="2" ht="29.25" customHeight="1" spans="1:5">
      <c r="A2" s="5" t="s">
        <v>42</v>
      </c>
      <c r="B2" s="5"/>
      <c r="C2" s="6"/>
      <c r="D2" s="5"/>
      <c r="E2" s="6"/>
    </row>
    <row r="3" ht="14.25" customHeight="1" spans="5:5">
      <c r="E3" s="31" t="s">
        <v>21</v>
      </c>
    </row>
    <row r="4" ht="19.5" customHeight="1" spans="1:5">
      <c r="A4" s="8" t="s">
        <v>43</v>
      </c>
      <c r="B4" s="9" t="s">
        <v>44</v>
      </c>
      <c r="C4" s="10"/>
      <c r="D4" s="11" t="s">
        <v>45</v>
      </c>
      <c r="E4" s="12"/>
    </row>
    <row r="5" ht="19.5" customHeight="1" spans="1:5">
      <c r="A5" s="8"/>
      <c r="B5" s="13" t="s">
        <v>46</v>
      </c>
      <c r="C5" s="14" t="s">
        <v>47</v>
      </c>
      <c r="D5" s="13" t="s">
        <v>48</v>
      </c>
      <c r="E5" s="15" t="s">
        <v>47</v>
      </c>
    </row>
    <row r="6" s="1" customFormat="1" ht="14.25" customHeight="1" spans="1:5">
      <c r="A6" s="16" t="s">
        <v>49</v>
      </c>
      <c r="B6" s="17"/>
      <c r="C6" s="18">
        <f>C7+C8</f>
        <v>700</v>
      </c>
      <c r="D6" s="17"/>
      <c r="E6" s="19">
        <f>E7</f>
        <v>700</v>
      </c>
    </row>
    <row r="7" ht="28.5" spans="1:5">
      <c r="A7" s="32">
        <v>1</v>
      </c>
      <c r="B7" s="33" t="s">
        <v>15</v>
      </c>
      <c r="C7" s="34">
        <v>300</v>
      </c>
      <c r="D7" s="35" t="s">
        <v>50</v>
      </c>
      <c r="E7" s="36">
        <v>700</v>
      </c>
    </row>
    <row r="8" ht="28.5" spans="1:5">
      <c r="A8" s="37">
        <v>2</v>
      </c>
      <c r="B8" s="38" t="s">
        <v>18</v>
      </c>
      <c r="C8" s="39">
        <v>400</v>
      </c>
      <c r="D8" s="37"/>
      <c r="E8" s="4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H8" etc:filterBottomFollowUsedRange="1">
    <extLst/>
  </autoFilter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I8" sqref="I8"/>
    </sheetView>
  </sheetViews>
  <sheetFormatPr defaultColWidth="9" defaultRowHeight="13.5" customHeight="1" outlineLevelCol="4"/>
  <cols>
    <col min="1" max="1" width="14.625" style="2" customWidth="1"/>
    <col min="2" max="2" width="22.25" style="2" customWidth="1"/>
    <col min="3" max="3" width="14.875" style="3" customWidth="1"/>
    <col min="4" max="4" width="33.75" style="2" customWidth="1"/>
    <col min="5" max="5" width="14.875" style="3" customWidth="1"/>
    <col min="6" max="16380" width="9" style="2"/>
    <col min="16381" max="16382" width="9.75" style="2" customWidth="1"/>
    <col min="16383" max="16384" width="9" style="2"/>
  </cols>
  <sheetData>
    <row r="1" ht="15" customHeight="1" spans="1:1">
      <c r="A1" s="4" t="s">
        <v>51</v>
      </c>
    </row>
    <row r="2" ht="29.25" customHeight="1" spans="1:5">
      <c r="A2" s="5" t="s">
        <v>52</v>
      </c>
      <c r="B2" s="5"/>
      <c r="C2" s="6"/>
      <c r="D2" s="5"/>
      <c r="E2" s="6"/>
    </row>
    <row r="3" ht="14.25" customHeight="1" spans="5:5">
      <c r="E3" s="7" t="s">
        <v>21</v>
      </c>
    </row>
    <row r="4" ht="19.5" customHeight="1" spans="1:5">
      <c r="A4" s="8" t="s">
        <v>43</v>
      </c>
      <c r="B4" s="9" t="s">
        <v>53</v>
      </c>
      <c r="C4" s="10"/>
      <c r="D4" s="11" t="s">
        <v>54</v>
      </c>
      <c r="E4" s="12"/>
    </row>
    <row r="5" ht="19.5" customHeight="1" spans="1:5">
      <c r="A5" s="8"/>
      <c r="B5" s="13" t="s">
        <v>46</v>
      </c>
      <c r="C5" s="14" t="s">
        <v>47</v>
      </c>
      <c r="D5" s="13" t="s">
        <v>48</v>
      </c>
      <c r="E5" s="15" t="s">
        <v>47</v>
      </c>
    </row>
    <row r="6" s="1" customFormat="1" ht="14.25" customHeight="1" spans="1:5">
      <c r="A6" s="16" t="s">
        <v>49</v>
      </c>
      <c r="B6" s="17"/>
      <c r="C6" s="18">
        <f>C7+C8+C9+C10+C11+C12</f>
        <v>11300</v>
      </c>
      <c r="D6" s="17"/>
      <c r="E6" s="19">
        <f>E7+E8+E9</f>
        <v>11300</v>
      </c>
    </row>
    <row r="7" ht="57" spans="1:5">
      <c r="A7" s="20">
        <v>1</v>
      </c>
      <c r="B7" s="21" t="s">
        <v>28</v>
      </c>
      <c r="C7" s="22">
        <v>1500</v>
      </c>
      <c r="D7" s="23" t="s">
        <v>55</v>
      </c>
      <c r="E7" s="22">
        <v>6200</v>
      </c>
    </row>
    <row r="8" ht="57" spans="1:5">
      <c r="A8" s="24">
        <v>2</v>
      </c>
      <c r="B8" s="25" t="s">
        <v>32</v>
      </c>
      <c r="C8" s="26">
        <v>3100</v>
      </c>
      <c r="D8" s="27" t="s">
        <v>56</v>
      </c>
      <c r="E8" s="26">
        <v>3100</v>
      </c>
    </row>
    <row r="9" ht="57" spans="1:5">
      <c r="A9" s="24">
        <v>3</v>
      </c>
      <c r="B9" s="25" t="s">
        <v>34</v>
      </c>
      <c r="C9" s="28">
        <v>1000</v>
      </c>
      <c r="D9" s="27" t="s">
        <v>57</v>
      </c>
      <c r="E9" s="28">
        <v>2000</v>
      </c>
    </row>
    <row r="10" ht="57" spans="1:5">
      <c r="A10" s="24">
        <v>4</v>
      </c>
      <c r="B10" s="25" t="s">
        <v>36</v>
      </c>
      <c r="C10" s="28">
        <v>2700</v>
      </c>
      <c r="D10" s="27"/>
      <c r="E10" s="28"/>
    </row>
    <row r="11" ht="57" spans="1:5">
      <c r="A11" s="24">
        <v>5</v>
      </c>
      <c r="B11" s="25" t="s">
        <v>38</v>
      </c>
      <c r="C11" s="28">
        <v>2000</v>
      </c>
      <c r="D11" s="27"/>
      <c r="E11" s="28"/>
    </row>
    <row r="12" ht="28.5" spans="1:5">
      <c r="A12" s="24">
        <v>6</v>
      </c>
      <c r="B12" s="25" t="s">
        <v>39</v>
      </c>
      <c r="C12" s="28">
        <v>1000</v>
      </c>
      <c r="D12" s="27"/>
      <c r="E12" s="28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E12" etc:filterBottomFollowUsedRange="1">
    <extLst/>
  </autoFilter>
  <mergeCells count="4">
    <mergeCell ref="A2:E2"/>
    <mergeCell ref="B4:C4"/>
    <mergeCell ref="D4:E4"/>
    <mergeCell ref="A4:A5"/>
  </mergeCells>
  <pageMargins left="0.751388888888889" right="0.751388888888889" top="0.432638888888889" bottom="0.267361111111111" header="0" footer="0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7 " / > < p i x e l a t o r L i s t   s h e e t S t i d = " 6 " / > < p i x e l a t o r L i s t   s h e e t S t i d = " 5 " / > < p i x e l a t o r L i s t   s h e e t S t i d = " 8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9 6 5 9 3 1 1 8 " / > < f i l t e r D a t a   f i l t e r I D = " 4 8 5 8 1 3 8 5 1 " > < h i d d e n R a n g e   r o w F r o m = " 5 "   r o w T o = " 9 " / > < h i d d e n R a n g e   r o w F r o m = " 1 3 "   r o w T o = " 2 0 " / > < h i d d e n R a n g e   r o w F r o m = " 2 3 "   r o w T o = " 2 8 " / > < h i d d e n R a n g e   r o w F r o m = " 3 0 "   r o w T o = " 3 3 " / > < h i d d e n R a n g e   r o w F r o m = " 3 5 "   r o w T o = " 3 5 " / > < / f i l t e r D a t a > < f i l t e r D a t a   f i l t e r I D = " 3 0 1 0 6 0 8 7 1 " / > < f i l t e r D a t a   f i l t e r I D = " 1 5 0 5 4 7 3 3 8 6 " / > < f i l t e r D a t a   f i l t e r I D = " 4 2 0 4 4 9 3 1 5 " / > < a u t o f i l t e r I n f o   f i l t e r I D = " 4 8 5 8 1 3 8 5 1 " > < a u t o F i l t e r   x m l n s = " h t t p : / / s c h e m a s . o p e n x m l f o r m a t s . o r g / s p r e a d s h e e t m l / 2 0 0 6 / m a i n "   r e f = " A 5 : Q 3 6 " > < f i l t e r C o l u m n   c o l I d = " 7 " > < c u s t o m F i l t e r s > < c u s t o m F i l t e r   o p e r a t o r = " e q u a l "   v a l = " WS�[^�N�Џ��@\,g�~" / > < / c u s t o m F i l t e r s > < / f i l t e r C o l u m n > < / a u t o F i l t e r > < / a u t o f i l t e r I n f o > < / s h e e t I t e m > < s h e e t I t e m   s h e e t S t i d = " 2 " > < f i l t e r D a t a   f i l t e r I D = " 5 3 8 8 1 0 9 7 0 " / > < f i l t e r D a t a   f i l t e r I D = " 1 5 0 5 4 7 3 3 8 6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0 1 0 6 0 8 7 1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8 7 8 6 8 5 7 5 " > < h i d d e n R a n g e   r o w F r o m = " 5 "   r o w T o = " 5 " / > < h i d d e n R a n g e   r o w F r o m = " 7 "   r o w T o = " 1 0 " / > < h i d d e n R a n g e   r o w F r o m = " 1 2 "   r o w T o = " 2 1 " / > < h i d d e n R a n g e   r o w F r o m = " 2 3 "   r o w T o = " 4 2 " / > < / f i l t e r D a t a > < f i l t e r D a t a   f i l t e r I D = " 4 2 0 4 4 9 3 1 5 " / > < a u t o f i l t e r I n f o   f i l t e r I D = " 1 5 0 5 4 7 3 3 8 6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0 1 0 6 0 8 7 1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8 7 8 6 8 5 7 5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SU\�T9ei�@\,g�~" / > < / c u s t o m F i l t e r s > < / f i l t e r C o l u m n > < / a u t o F i l t e r > < / a u t o f i l t e r I n f o > < / s h e e t I t e m > < s h e e t I t e m   s h e e t S t i d = " 3 " > < f i l t e r D a t a   f i l t e r I D = " 4 8 5 8 1 3 8 5 1 " / > < f i l t e r D a t a   f i l t e r I D = " 3 0 1 0 6 0 8 7 1 " > < h i d d e n R a n g e   r o w F r o m = " 5 "   r o w T o = " 2 4 " / > < h i d d e n R a n g e   r o w F r o m = " 2 6 "   r o w T o = " 3 2 " / > < h i d d e n R a n g e   r o w F r o m = " 3 4 "   r o w T o = " 3 6 " / > < / f i l t e r D a t a > < f i l t e r D a t a   f i l t e r I D = " 1 5 0 5 4 7 3 3 8 6 " > < h i d d e n R a n g e   r o w F r o m = " 5 "   r o w T o = " 2 4 " / > < h i d d e n R a n g e   r o w F r o m = " 2 6 "   r o w T o = " 3 2 " / > < h i d d e n R a n g e   r o w F r o m = " 3 4 "   r o w T o = " 3 6 " / > < / f i l t e r D a t a > < a u t o f i l t e r I n f o   f i l t e r I D = " 3 0 1 0 6 0 8 7 1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s h e e t I t e m   s h e e t S t i d = " 4 " > < f i l t e r D a t a   f i l t e r I D = " 3 0 1 0 6 0 8 7 1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f i l t e r D a t a   f i l t e r I D = " 1 5 0 5 4 7 3 3 8 6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a u t o f i l t e r I n f o   f i l t e r I D = " 3 0 1 0 6 0 8 7 1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7 6 3 4 4 6 0 2 3 9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L</cp:lastModifiedBy>
  <dcterms:created xsi:type="dcterms:W3CDTF">2021-05-16T00:10:00Z</dcterms:created>
  <cp:lastPrinted>2022-06-18T16:58:00Z</cp:lastPrinted>
  <dcterms:modified xsi:type="dcterms:W3CDTF">2025-06-30T02:26:05Z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7AEA8D86FEDF44FCB1BC40DE9EF6EB03_13</vt:lpwstr>
  </property>
</Properties>
</file>