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2019" sheetId="1" r:id="rId1"/>
  </sheets>
  <definedNames>
    <definedName name="_xlnm._FilterDatabase" localSheetId="0" hidden="1">'2019'!$A$4:$M$4</definedName>
    <definedName name="_xlnm.Print_Titles" localSheetId="0">'2019'!$3:$4</definedName>
  </definedNames>
  <calcPr fullCalcOnLoad="1"/>
</workbook>
</file>

<file path=xl/sharedStrings.xml><?xml version="1.0" encoding="utf-8"?>
<sst xmlns="http://schemas.openxmlformats.org/spreadsheetml/2006/main" count="194" uniqueCount="105">
  <si>
    <t>序号</t>
  </si>
  <si>
    <t>项目名称</t>
  </si>
  <si>
    <t>文号</t>
  </si>
  <si>
    <t>使用部门</t>
  </si>
  <si>
    <t>资金级次</t>
  </si>
  <si>
    <t>部门拨付情况</t>
  </si>
  <si>
    <t>拨付项目名称</t>
  </si>
  <si>
    <t>拨付单位名称</t>
  </si>
  <si>
    <t>拨付金额</t>
  </si>
  <si>
    <t>拨付时间</t>
  </si>
  <si>
    <t>资金清单名称</t>
  </si>
  <si>
    <t>受益情况</t>
  </si>
  <si>
    <t>下达资金数</t>
  </si>
  <si>
    <t>其中：用于扶贫的资金</t>
  </si>
  <si>
    <t>学生资助</t>
  </si>
  <si>
    <t>省级</t>
  </si>
  <si>
    <t>教育</t>
  </si>
  <si>
    <t>学生资助补助</t>
  </si>
  <si>
    <t>南宫中学</t>
  </si>
  <si>
    <t>2019.4.4</t>
  </si>
  <si>
    <t>南宫市第一中学</t>
  </si>
  <si>
    <t>本级</t>
  </si>
  <si>
    <t>南宫市奋飞中学</t>
  </si>
  <si>
    <t>中央</t>
  </si>
  <si>
    <t>南宫市丰翼中学</t>
  </si>
  <si>
    <t>南宫市职业技术教育中心</t>
  </si>
  <si>
    <t>2019.3.28</t>
  </si>
  <si>
    <t>农村危房改造</t>
  </si>
  <si>
    <t>南财【2018】3号</t>
  </si>
  <si>
    <t>城乡居民基本养老保险补助经费</t>
  </si>
  <si>
    <t>代缴贫困人员城乡居保养老保险费</t>
  </si>
  <si>
    <t>南宫市农村社会养老保险管理中心</t>
  </si>
  <si>
    <t>全市城乡符合代缴社保费的贫困人员</t>
  </si>
  <si>
    <t>2019.6.30</t>
  </si>
  <si>
    <t>按时足额为贫困人员代缴社保费</t>
  </si>
  <si>
    <t>县级</t>
  </si>
  <si>
    <t>南财[2019]3号文</t>
  </si>
  <si>
    <t>2019.4.3</t>
  </si>
  <si>
    <t>南财[2019]19号文</t>
  </si>
  <si>
    <t>2019.6.29</t>
  </si>
  <si>
    <t>城乡居民医疗保险转移支付</t>
  </si>
  <si>
    <t>建档立卡贫困人口住院、慢性病门诊财政补助资金</t>
  </si>
  <si>
    <t>南财[2019]3号</t>
  </si>
  <si>
    <t>南宫市新型农村合作医疗管理中心</t>
  </si>
  <si>
    <t>建档立卡贫困人口住院1月份住院新增待遇支出</t>
  </si>
  <si>
    <t>建档立卡贫困户</t>
  </si>
  <si>
    <t>对59名建档立卡贫困患者发放新增待遇支出</t>
  </si>
  <si>
    <t>垂杨、红庙、苏村、紫冢、南杜、大屯、段头、邱村、明化、王门庄、王道寨、高村、薛吴村卫生院、市医院、中医院、长城医院、南宫市精神病医院、河北省眼科医院、邢台医专二附医院、邢台第二、第三、第五医院、邢台人民医院</t>
  </si>
  <si>
    <t>对乡卫生院进行新增待遇支出清算</t>
  </si>
  <si>
    <t>建档立卡贫困人口住院2月份住院新增待遇支出</t>
  </si>
  <si>
    <t>对30名建档立卡贫困患者发放新增待遇支出</t>
  </si>
  <si>
    <t>建档立卡贫困人口住院3月份住院新增待遇支出</t>
  </si>
  <si>
    <t>对57名建档立卡贫困患者发放新增待遇支出</t>
  </si>
  <si>
    <t>垂杨、红庙、苏村、紫冢、南杜、大屯、段头、邱村、明化、王门庄、王道寨、高村、薛吴村卫生院、市医院、妇幼院、中医院、长城医院、南宫市精神病医院、河北省眼科医院、邢台医专二附医院、邢台第二、第一医院、邢台人民医院、邢台矿物局医院</t>
  </si>
  <si>
    <t>建档立卡贫困人口住院4月份住院新增待遇支出</t>
  </si>
  <si>
    <t>对13名建档立卡贫困患者发放新增待遇支出</t>
  </si>
  <si>
    <t>垂杨、苏村、紫冢、王道寨、高村、、王门庄卫生院、市医院、中医院、长城医院、南宫市精神病医院、河北省眼科医院、邢台医专二附医院、邢台第二、第三、第一医院、邢台人民医院</t>
  </si>
  <si>
    <t>建档立卡贫困人口住院5月份住院新增待遇支出</t>
  </si>
  <si>
    <t>对49名建档立卡贫困患者发放新增待遇支出</t>
  </si>
  <si>
    <t>建档立卡贫困人口住院1月份门诊慢性病新增待遇支出</t>
  </si>
  <si>
    <t>长城医院、中医院、市医院、南宫市精神病医院、大屯、段头、明化、苏村、王道寨、紫冢卫生院、清河中心医院、邢台人民医院</t>
  </si>
  <si>
    <t>建档立卡贫困人口住院2月份门诊慢性病新增待遇支出</t>
  </si>
  <si>
    <t>长城医院、中医院、市医院、南宫市精神病医院、大屯、段头、明化、苏村、王道寨、董家庙、紫冢卫生院、清河中心医院、邢台人民医院、邢台第一医院</t>
  </si>
  <si>
    <t>建档立卡贫困人口住院3月份门诊慢性病新增待遇支出</t>
  </si>
  <si>
    <t>建档立卡贫困人口住院4月份门诊慢性病新增待遇支出</t>
  </si>
  <si>
    <t>建档立卡贫困人口住院5月份门诊慢性病新增待遇支出</t>
  </si>
  <si>
    <t>长城医院、中医院、市医院、南宫市精神病医院、大屯、段头、明化、苏村、王道寨、红庙、董家庙、紫冢卫生院、清河中心医院、邢台人民医院、邢台第一医院</t>
  </si>
  <si>
    <t>建档立卡贫困人口门诊慢性病中心1月份新增待遇支出</t>
  </si>
  <si>
    <t>对175名建档立卡贫困患者发放新增待遇支出</t>
  </si>
  <si>
    <t>建档立卡贫困人口2-4月份中心门诊慢性病新增待遇支出</t>
  </si>
  <si>
    <t>对170名建档立卡贫困患者发放新增待遇支出</t>
  </si>
  <si>
    <t>南宫市住房和城乡建设局</t>
  </si>
  <si>
    <t>2019年中央财政农村危房改造补助资金</t>
  </si>
  <si>
    <t>农村危房改造中央补助资金</t>
  </si>
  <si>
    <t>冀财社[2019]18号</t>
  </si>
  <si>
    <t>解决90户建档立卡贫困户住房安全，受益人口137人。</t>
  </si>
  <si>
    <t>财政专项扶贫资金</t>
  </si>
  <si>
    <t>提前下达2019省级财政扶贫专项资金预算</t>
  </si>
  <si>
    <t>上级</t>
  </si>
  <si>
    <t>冀财农[2018]186号</t>
  </si>
  <si>
    <t>民政局</t>
  </si>
  <si>
    <t>青杨寨孝善农场</t>
  </si>
  <si>
    <t>2019.5.31</t>
  </si>
  <si>
    <t>338户701人</t>
  </si>
  <si>
    <t>雨露计划</t>
  </si>
  <si>
    <t>贫困户</t>
  </si>
  <si>
    <t>2019.2.22</t>
  </si>
  <si>
    <t>129人</t>
  </si>
  <si>
    <t>明化启明星农场</t>
  </si>
  <si>
    <t>519户979人</t>
  </si>
  <si>
    <t>冀财农[2019]25号</t>
  </si>
  <si>
    <t>2019.6.28</t>
  </si>
  <si>
    <t>140人</t>
  </si>
  <si>
    <t>2019年南宫市部门预算</t>
  </si>
  <si>
    <t>2019第一批市级财政专项扶贫资金</t>
  </si>
  <si>
    <t>邢市财农[2019]19号</t>
  </si>
  <si>
    <t>小计</t>
  </si>
  <si>
    <t>冀财教[2018]148号</t>
  </si>
  <si>
    <t>冀财教[2018]126号</t>
  </si>
  <si>
    <t>冀财教[2018]145号</t>
  </si>
  <si>
    <t>小计</t>
  </si>
  <si>
    <t>冀财社[2018]108号文</t>
  </si>
  <si>
    <t>合计</t>
  </si>
  <si>
    <t>单位：元</t>
  </si>
  <si>
    <t>2019年扶贫资金分配情况表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</si>
</sst>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10" xfId="56" applyNumberFormat="1" applyFont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4" fillId="0" borderId="12" xfId="56" applyFont="1" applyBorder="1" applyAlignment="1">
      <alignment horizontal="center" vertical="center" wrapText="1"/>
      <protection/>
    </xf>
    <xf numFmtId="0" fontId="44" fillId="0" borderId="12" xfId="56" applyNumberFormat="1" applyFont="1" applyBorder="1" applyAlignment="1">
      <alignment horizontal="center" vertical="center" wrapText="1"/>
      <protection/>
    </xf>
    <xf numFmtId="0" fontId="0" fillId="0" borderId="0" xfId="51">
      <alignment vertical="center"/>
      <protection/>
    </xf>
    <xf numFmtId="0" fontId="45" fillId="0" borderId="0" xfId="51" applyFont="1" applyFill="1">
      <alignment vertical="center"/>
      <protection/>
    </xf>
    <xf numFmtId="0" fontId="45" fillId="0" borderId="0" xfId="51" applyFont="1" applyFill="1" applyAlignment="1">
      <alignment horizontal="left"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33" borderId="10" xfId="33" applyFont="1" applyFill="1" applyBorder="1" applyAlignment="1">
      <alignment horizontal="center" vertical="center" wrapText="1"/>
    </xf>
    <xf numFmtId="9" fontId="43" fillId="33" borderId="12" xfId="33" applyFont="1" applyFill="1" applyBorder="1" applyAlignment="1">
      <alignment horizontal="center" vertical="center" wrapText="1"/>
    </xf>
    <xf numFmtId="9" fontId="43" fillId="33" borderId="13" xfId="33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0" fontId="43" fillId="33" borderId="10" xfId="33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31" fontId="45" fillId="0" borderId="0" xfId="51" applyNumberFormat="1" applyFont="1" applyFill="1" applyBorder="1" applyAlignment="1">
      <alignment horizontal="center" vertical="center"/>
      <protection/>
    </xf>
    <xf numFmtId="0" fontId="45" fillId="0" borderId="0" xfId="5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56" applyFont="1" applyBorder="1" applyAlignment="1">
      <alignment horizontal="center" vertical="center" wrapText="1"/>
      <protection/>
    </xf>
    <xf numFmtId="0" fontId="44" fillId="0" borderId="10" xfId="56" applyNumberFormat="1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3" xfId="37"/>
    <cellStyle name="百分比 3" xfId="38"/>
    <cellStyle name="百分比 3 2" xfId="39"/>
    <cellStyle name="百分比 3 2 2" xfId="40"/>
    <cellStyle name="百分比 3 3" xfId="41"/>
    <cellStyle name="百分比 4" xfId="42"/>
    <cellStyle name="百分比 4 2" xfId="43"/>
    <cellStyle name="百分比 5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10" xfId="51"/>
    <cellStyle name="常规 2" xfId="52"/>
    <cellStyle name="常规 2 2" xfId="53"/>
    <cellStyle name="常规 2 2 2" xfId="54"/>
    <cellStyle name="常规 2 3" xfId="55"/>
    <cellStyle name="常规 3" xfId="56"/>
    <cellStyle name="常规 3 2" xfId="57"/>
    <cellStyle name="常规 3 2 2" xfId="58"/>
    <cellStyle name="常规 3 3" xfId="59"/>
    <cellStyle name="常规 4" xfId="60"/>
    <cellStyle name="常规 4 2" xfId="61"/>
    <cellStyle name="常规 4 2 2" xfId="62"/>
    <cellStyle name="常规 4 3" xfId="63"/>
    <cellStyle name="常规 5" xfId="64"/>
    <cellStyle name="常规 5 2" xfId="65"/>
    <cellStyle name="常规 5 2 2" xfId="66"/>
    <cellStyle name="常规 5 3" xfId="67"/>
    <cellStyle name="常规 6" xfId="68"/>
    <cellStyle name="常规 6 2" xfId="69"/>
    <cellStyle name="常规 6 2 2" xfId="70"/>
    <cellStyle name="常规 6 3" xfId="71"/>
    <cellStyle name="常规 7" xfId="72"/>
    <cellStyle name="常规 7 2" xfId="73"/>
    <cellStyle name="常规 8" xfId="74"/>
    <cellStyle name="常规 8 2" xfId="75"/>
    <cellStyle name="常规 9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A2" sqref="A2"/>
    </sheetView>
  </sheetViews>
  <sheetFormatPr defaultColWidth="14.421875" defaultRowHeight="28.5" customHeight="1"/>
  <cols>
    <col min="1" max="1" width="4.421875" style="1" customWidth="1"/>
    <col min="2" max="2" width="10.140625" style="1" customWidth="1"/>
    <col min="3" max="3" width="10.57421875" style="1" customWidth="1"/>
    <col min="4" max="4" width="10.140625" style="1" customWidth="1"/>
    <col min="5" max="5" width="10.7109375" style="1" customWidth="1"/>
    <col min="6" max="6" width="12.421875" style="1" customWidth="1"/>
    <col min="7" max="7" width="12.28125" style="1" customWidth="1"/>
    <col min="8" max="8" width="10.57421875" style="1" customWidth="1"/>
    <col min="9" max="9" width="16.00390625" style="1" customWidth="1"/>
    <col min="10" max="10" width="16.421875" style="1" customWidth="1"/>
    <col min="11" max="11" width="12.00390625" style="1" customWidth="1"/>
    <col min="12" max="12" width="10.421875" style="1" customWidth="1"/>
    <col min="13" max="13" width="10.57421875" style="1" customWidth="1"/>
    <col min="14" max="16384" width="14.421875" style="1" customWidth="1"/>
  </cols>
  <sheetData>
    <row r="1" spans="1:13" ht="28.5" customHeight="1">
      <c r="A1" s="45" t="s">
        <v>104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252" ht="28.5" customHeight="1">
      <c r="A2" s="21"/>
      <c r="B2" s="19"/>
      <c r="C2" s="19"/>
      <c r="D2" s="19"/>
      <c r="E2" s="19"/>
      <c r="F2" s="19"/>
      <c r="G2" s="37">
        <v>43668</v>
      </c>
      <c r="H2" s="38"/>
      <c r="K2" s="19"/>
      <c r="L2" s="19"/>
      <c r="M2" s="20" t="s">
        <v>103</v>
      </c>
      <c r="N2" s="1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13" ht="28.5" customHeight="1">
      <c r="A3" s="43" t="s">
        <v>0</v>
      </c>
      <c r="B3" s="43" t="s">
        <v>10</v>
      </c>
      <c r="C3" s="46" t="s">
        <v>1</v>
      </c>
      <c r="D3" s="46" t="s">
        <v>4</v>
      </c>
      <c r="E3" s="46" t="s">
        <v>2</v>
      </c>
      <c r="F3" s="43" t="s">
        <v>12</v>
      </c>
      <c r="G3" s="43" t="s">
        <v>13</v>
      </c>
      <c r="H3" s="47" t="s">
        <v>3</v>
      </c>
      <c r="I3" s="46" t="s">
        <v>5</v>
      </c>
      <c r="J3" s="46"/>
      <c r="K3" s="46"/>
      <c r="L3" s="46"/>
      <c r="M3" s="47" t="s">
        <v>11</v>
      </c>
    </row>
    <row r="4" spans="1:13" s="2" customFormat="1" ht="42.75" customHeight="1">
      <c r="A4" s="44"/>
      <c r="B4" s="44"/>
      <c r="C4" s="46"/>
      <c r="D4" s="46"/>
      <c r="E4" s="46"/>
      <c r="F4" s="44"/>
      <c r="G4" s="44"/>
      <c r="H4" s="48"/>
      <c r="I4" s="3" t="s">
        <v>6</v>
      </c>
      <c r="J4" s="3" t="s">
        <v>7</v>
      </c>
      <c r="K4" s="3" t="s">
        <v>8</v>
      </c>
      <c r="L4" s="4" t="s">
        <v>9</v>
      </c>
      <c r="M4" s="48"/>
    </row>
    <row r="5" spans="1:13" s="6" customFormat="1" ht="25.5" customHeight="1">
      <c r="A5" s="30">
        <v>1</v>
      </c>
      <c r="B5" s="30"/>
      <c r="C5" s="30" t="s">
        <v>14</v>
      </c>
      <c r="D5" s="30" t="s">
        <v>15</v>
      </c>
      <c r="E5" s="30" t="s">
        <v>97</v>
      </c>
      <c r="F5" s="30">
        <v>430000</v>
      </c>
      <c r="G5" s="30">
        <v>430000</v>
      </c>
      <c r="H5" s="7" t="s">
        <v>16</v>
      </c>
      <c r="I5" s="7" t="s">
        <v>17</v>
      </c>
      <c r="J5" s="7" t="s">
        <v>18</v>
      </c>
      <c r="K5" s="7">
        <v>294200</v>
      </c>
      <c r="L5" s="8" t="s">
        <v>19</v>
      </c>
      <c r="M5" s="7">
        <v>160</v>
      </c>
    </row>
    <row r="6" spans="1:13" s="6" customFormat="1" ht="25.5" customHeight="1">
      <c r="A6" s="31"/>
      <c r="B6" s="31"/>
      <c r="C6" s="31"/>
      <c r="D6" s="31"/>
      <c r="E6" s="31"/>
      <c r="F6" s="31"/>
      <c r="G6" s="31"/>
      <c r="H6" s="7" t="s">
        <v>16</v>
      </c>
      <c r="I6" s="7" t="s">
        <v>17</v>
      </c>
      <c r="J6" s="7" t="s">
        <v>20</v>
      </c>
      <c r="K6" s="7">
        <v>135800</v>
      </c>
      <c r="L6" s="8" t="s">
        <v>19</v>
      </c>
      <c r="M6" s="30">
        <v>100</v>
      </c>
    </row>
    <row r="7" spans="1:13" s="6" customFormat="1" ht="25.5" customHeight="1">
      <c r="A7" s="30">
        <v>2</v>
      </c>
      <c r="B7" s="30"/>
      <c r="C7" s="30" t="s">
        <v>14</v>
      </c>
      <c r="D7" s="30" t="s">
        <v>21</v>
      </c>
      <c r="E7" s="30"/>
      <c r="F7" s="30">
        <v>13200</v>
      </c>
      <c r="G7" s="30">
        <v>13200</v>
      </c>
      <c r="H7" s="7" t="s">
        <v>16</v>
      </c>
      <c r="I7" s="7" t="s">
        <v>17</v>
      </c>
      <c r="J7" s="7" t="s">
        <v>20</v>
      </c>
      <c r="K7" s="7">
        <v>4200</v>
      </c>
      <c r="L7" s="8" t="s">
        <v>19</v>
      </c>
      <c r="M7" s="31"/>
    </row>
    <row r="8" spans="1:13" s="6" customFormat="1" ht="25.5" customHeight="1">
      <c r="A8" s="31">
        <v>4</v>
      </c>
      <c r="B8" s="31"/>
      <c r="C8" s="31"/>
      <c r="D8" s="31"/>
      <c r="E8" s="31"/>
      <c r="F8" s="31"/>
      <c r="G8" s="31"/>
      <c r="H8" s="7" t="s">
        <v>16</v>
      </c>
      <c r="I8" s="7" t="s">
        <v>17</v>
      </c>
      <c r="J8" s="7" t="s">
        <v>22</v>
      </c>
      <c r="K8" s="7">
        <v>9000</v>
      </c>
      <c r="L8" s="8" t="s">
        <v>19</v>
      </c>
      <c r="M8" s="30">
        <v>39</v>
      </c>
    </row>
    <row r="9" spans="1:13" s="6" customFormat="1" ht="25.5" customHeight="1">
      <c r="A9" s="30">
        <v>3</v>
      </c>
      <c r="B9" s="30"/>
      <c r="C9" s="30" t="s">
        <v>14</v>
      </c>
      <c r="D9" s="30" t="s">
        <v>23</v>
      </c>
      <c r="E9" s="30" t="s">
        <v>98</v>
      </c>
      <c r="F9" s="30">
        <v>110000</v>
      </c>
      <c r="G9" s="30">
        <v>110000</v>
      </c>
      <c r="H9" s="7" t="s">
        <v>16</v>
      </c>
      <c r="I9" s="7" t="s">
        <v>17</v>
      </c>
      <c r="J9" s="7" t="s">
        <v>22</v>
      </c>
      <c r="K9" s="7">
        <v>47000</v>
      </c>
      <c r="L9" s="8" t="s">
        <v>19</v>
      </c>
      <c r="M9" s="31"/>
    </row>
    <row r="10" spans="1:13" s="6" customFormat="1" ht="25.5" customHeight="1">
      <c r="A10" s="31">
        <v>6</v>
      </c>
      <c r="B10" s="31"/>
      <c r="C10" s="31"/>
      <c r="D10" s="31"/>
      <c r="E10" s="31"/>
      <c r="F10" s="31"/>
      <c r="G10" s="31"/>
      <c r="H10" s="7" t="s">
        <v>16</v>
      </c>
      <c r="I10" s="7" t="s">
        <v>17</v>
      </c>
      <c r="J10" s="7" t="s">
        <v>24</v>
      </c>
      <c r="K10" s="7">
        <v>63000</v>
      </c>
      <c r="L10" s="8" t="s">
        <v>19</v>
      </c>
      <c r="M10" s="7">
        <v>45</v>
      </c>
    </row>
    <row r="11" spans="1:13" s="6" customFormat="1" ht="43.5" customHeight="1">
      <c r="A11" s="7">
        <v>4</v>
      </c>
      <c r="B11" s="7"/>
      <c r="C11" s="7" t="s">
        <v>14</v>
      </c>
      <c r="D11" s="7" t="s">
        <v>15</v>
      </c>
      <c r="E11" s="7" t="s">
        <v>99</v>
      </c>
      <c r="F11" s="7">
        <v>19000</v>
      </c>
      <c r="G11" s="7">
        <v>19000</v>
      </c>
      <c r="H11" s="7" t="s">
        <v>16</v>
      </c>
      <c r="I11" s="7" t="s">
        <v>17</v>
      </c>
      <c r="J11" s="7" t="s">
        <v>25</v>
      </c>
      <c r="K11" s="9">
        <v>19000</v>
      </c>
      <c r="L11" s="8" t="s">
        <v>26</v>
      </c>
      <c r="M11" s="30">
        <v>84</v>
      </c>
    </row>
    <row r="12" spans="1:13" s="6" customFormat="1" ht="36.75" customHeight="1">
      <c r="A12" s="7">
        <v>5</v>
      </c>
      <c r="B12" s="7"/>
      <c r="C12" s="7" t="s">
        <v>14</v>
      </c>
      <c r="D12" s="7" t="s">
        <v>21</v>
      </c>
      <c r="E12" s="7"/>
      <c r="F12" s="7">
        <v>15400</v>
      </c>
      <c r="G12" s="7">
        <v>15400</v>
      </c>
      <c r="H12" s="7" t="s">
        <v>16</v>
      </c>
      <c r="I12" s="7" t="s">
        <v>17</v>
      </c>
      <c r="J12" s="7" t="s">
        <v>25</v>
      </c>
      <c r="K12" s="10">
        <v>15400</v>
      </c>
      <c r="L12" s="8" t="s">
        <v>26</v>
      </c>
      <c r="M12" s="31"/>
    </row>
    <row r="13" spans="1:13" s="6" customFormat="1" ht="25.5" customHeight="1">
      <c r="A13" s="32" t="s">
        <v>100</v>
      </c>
      <c r="B13" s="33"/>
      <c r="C13" s="11"/>
      <c r="D13" s="11"/>
      <c r="E13" s="11"/>
      <c r="F13" s="11">
        <f>SUM(F5:F12)</f>
        <v>587600</v>
      </c>
      <c r="G13" s="11">
        <f>SUM(G5:G12)</f>
        <v>587600</v>
      </c>
      <c r="H13" s="11"/>
      <c r="I13" s="11"/>
      <c r="J13" s="11"/>
      <c r="K13" s="11">
        <f>SUM(K5:K12)</f>
        <v>587600</v>
      </c>
      <c r="L13" s="12"/>
      <c r="M13" s="25">
        <f>K13/G13</f>
        <v>1</v>
      </c>
    </row>
    <row r="14" spans="1:13" s="6" customFormat="1" ht="46.5" customHeight="1">
      <c r="A14" s="30">
        <v>6</v>
      </c>
      <c r="B14" s="30" t="s">
        <v>29</v>
      </c>
      <c r="C14" s="7" t="s">
        <v>30</v>
      </c>
      <c r="D14" s="7" t="s">
        <v>15</v>
      </c>
      <c r="E14" s="7" t="s">
        <v>101</v>
      </c>
      <c r="F14" s="7">
        <v>23820000</v>
      </c>
      <c r="G14" s="7">
        <v>546478.68</v>
      </c>
      <c r="H14" s="30" t="s">
        <v>31</v>
      </c>
      <c r="I14" s="7" t="s">
        <v>29</v>
      </c>
      <c r="J14" s="7" t="s">
        <v>32</v>
      </c>
      <c r="K14" s="7">
        <v>546478.68</v>
      </c>
      <c r="L14" s="7" t="s">
        <v>33</v>
      </c>
      <c r="M14" s="7" t="s">
        <v>34</v>
      </c>
    </row>
    <row r="15" spans="1:13" s="6" customFormat="1" ht="46.5" customHeight="1">
      <c r="A15" s="36"/>
      <c r="B15" s="36"/>
      <c r="C15" s="7" t="s">
        <v>30</v>
      </c>
      <c r="D15" s="7" t="s">
        <v>35</v>
      </c>
      <c r="E15" s="7" t="s">
        <v>36</v>
      </c>
      <c r="F15" s="7">
        <v>233880.1</v>
      </c>
      <c r="G15" s="7">
        <v>233880.1</v>
      </c>
      <c r="H15" s="36"/>
      <c r="I15" s="7" t="s">
        <v>29</v>
      </c>
      <c r="J15" s="7" t="s">
        <v>32</v>
      </c>
      <c r="K15" s="7">
        <v>233880.1</v>
      </c>
      <c r="L15" s="7" t="s">
        <v>37</v>
      </c>
      <c r="M15" s="7" t="s">
        <v>34</v>
      </c>
    </row>
    <row r="16" spans="1:13" s="6" customFormat="1" ht="45.75" customHeight="1">
      <c r="A16" s="31"/>
      <c r="B16" s="31"/>
      <c r="C16" s="7" t="s">
        <v>30</v>
      </c>
      <c r="D16" s="7" t="s">
        <v>35</v>
      </c>
      <c r="E16" s="7" t="s">
        <v>38</v>
      </c>
      <c r="F16" s="7">
        <v>39441.22</v>
      </c>
      <c r="G16" s="7">
        <v>39441.22</v>
      </c>
      <c r="H16" s="31"/>
      <c r="I16" s="7" t="s">
        <v>29</v>
      </c>
      <c r="J16" s="7" t="s">
        <v>32</v>
      </c>
      <c r="K16" s="7">
        <v>39441.22</v>
      </c>
      <c r="L16" s="7" t="s">
        <v>39</v>
      </c>
      <c r="M16" s="7" t="s">
        <v>34</v>
      </c>
    </row>
    <row r="17" spans="1:13" s="6" customFormat="1" ht="28.5" customHeight="1">
      <c r="A17" s="32" t="s">
        <v>100</v>
      </c>
      <c r="B17" s="33"/>
      <c r="C17" s="14"/>
      <c r="D17" s="14"/>
      <c r="E17" s="14"/>
      <c r="F17" s="14">
        <f>SUM(F14:F16)</f>
        <v>24093321.32</v>
      </c>
      <c r="G17" s="14">
        <f>SUM(G14:G16)</f>
        <v>819800</v>
      </c>
      <c r="H17" s="14"/>
      <c r="I17" s="14"/>
      <c r="J17" s="14"/>
      <c r="K17" s="14">
        <f>SUM(K14:K16)</f>
        <v>819800</v>
      </c>
      <c r="L17" s="11"/>
      <c r="M17" s="24">
        <f>K17/G17</f>
        <v>1</v>
      </c>
    </row>
    <row r="18" spans="1:13" s="6" customFormat="1" ht="48.75" customHeight="1">
      <c r="A18" s="30">
        <v>7</v>
      </c>
      <c r="B18" s="30" t="s">
        <v>40</v>
      </c>
      <c r="C18" s="30" t="s">
        <v>41</v>
      </c>
      <c r="D18" s="30" t="s">
        <v>35</v>
      </c>
      <c r="E18" s="30" t="s">
        <v>42</v>
      </c>
      <c r="F18" s="30">
        <v>560000</v>
      </c>
      <c r="G18" s="30">
        <v>560000</v>
      </c>
      <c r="H18" s="30" t="s">
        <v>43</v>
      </c>
      <c r="I18" s="7" t="s">
        <v>44</v>
      </c>
      <c r="J18" s="7" t="s">
        <v>45</v>
      </c>
      <c r="K18" s="7">
        <v>87860.46</v>
      </c>
      <c r="L18" s="7">
        <v>3.21</v>
      </c>
      <c r="M18" s="7" t="s">
        <v>46</v>
      </c>
    </row>
    <row r="19" spans="1:13" s="6" customFormat="1" ht="144.75" customHeight="1">
      <c r="A19" s="36"/>
      <c r="B19" s="36"/>
      <c r="C19" s="36"/>
      <c r="D19" s="36"/>
      <c r="E19" s="36"/>
      <c r="F19" s="36"/>
      <c r="G19" s="36"/>
      <c r="H19" s="36"/>
      <c r="I19" s="7" t="s">
        <v>44</v>
      </c>
      <c r="J19" s="7" t="s">
        <v>47</v>
      </c>
      <c r="K19" s="7">
        <v>385345.62</v>
      </c>
      <c r="L19" s="7">
        <v>3.21</v>
      </c>
      <c r="M19" s="7" t="s">
        <v>48</v>
      </c>
    </row>
    <row r="20" spans="1:13" s="6" customFormat="1" ht="50.25" customHeight="1">
      <c r="A20" s="36"/>
      <c r="B20" s="36"/>
      <c r="C20" s="36"/>
      <c r="D20" s="36"/>
      <c r="E20" s="36"/>
      <c r="F20" s="36"/>
      <c r="G20" s="36"/>
      <c r="H20" s="36"/>
      <c r="I20" s="7" t="s">
        <v>49</v>
      </c>
      <c r="J20" s="7" t="s">
        <v>45</v>
      </c>
      <c r="K20" s="7">
        <v>62299.45</v>
      </c>
      <c r="L20" s="7">
        <v>3.21</v>
      </c>
      <c r="M20" s="7" t="s">
        <v>50</v>
      </c>
    </row>
    <row r="21" spans="1:13" s="6" customFormat="1" ht="153.75" customHeight="1">
      <c r="A21" s="36"/>
      <c r="B21" s="36"/>
      <c r="C21" s="36"/>
      <c r="D21" s="36"/>
      <c r="E21" s="36"/>
      <c r="F21" s="36"/>
      <c r="G21" s="36"/>
      <c r="H21" s="36"/>
      <c r="I21" s="7" t="s">
        <v>49</v>
      </c>
      <c r="J21" s="7" t="s">
        <v>47</v>
      </c>
      <c r="K21" s="7">
        <v>271147.72</v>
      </c>
      <c r="L21" s="7">
        <v>3.21</v>
      </c>
      <c r="M21" s="7" t="s">
        <v>48</v>
      </c>
    </row>
    <row r="22" spans="1:13" s="6" customFormat="1" ht="51.75" customHeight="1">
      <c r="A22" s="36"/>
      <c r="B22" s="36"/>
      <c r="C22" s="36"/>
      <c r="D22" s="36"/>
      <c r="E22" s="36"/>
      <c r="F22" s="36"/>
      <c r="G22" s="36"/>
      <c r="H22" s="36"/>
      <c r="I22" s="7" t="s">
        <v>51</v>
      </c>
      <c r="J22" s="7" t="s">
        <v>45</v>
      </c>
      <c r="K22" s="7">
        <v>156415.87</v>
      </c>
      <c r="L22" s="7">
        <v>3.21</v>
      </c>
      <c r="M22" s="7" t="s">
        <v>52</v>
      </c>
    </row>
    <row r="23" spans="1:13" s="6" customFormat="1" ht="163.5" customHeight="1">
      <c r="A23" s="36"/>
      <c r="B23" s="36"/>
      <c r="C23" s="36"/>
      <c r="D23" s="36"/>
      <c r="E23" s="36"/>
      <c r="F23" s="36"/>
      <c r="G23" s="36"/>
      <c r="H23" s="36"/>
      <c r="I23" s="7" t="s">
        <v>51</v>
      </c>
      <c r="J23" s="7" t="s">
        <v>53</v>
      </c>
      <c r="K23" s="7">
        <v>342790.69</v>
      </c>
      <c r="L23" s="7">
        <v>3.21</v>
      </c>
      <c r="M23" s="7" t="s">
        <v>48</v>
      </c>
    </row>
    <row r="24" spans="1:13" s="6" customFormat="1" ht="51.75" customHeight="1">
      <c r="A24" s="36"/>
      <c r="B24" s="36"/>
      <c r="C24" s="36"/>
      <c r="D24" s="36"/>
      <c r="E24" s="36"/>
      <c r="F24" s="36"/>
      <c r="G24" s="36"/>
      <c r="H24" s="36"/>
      <c r="I24" s="7" t="s">
        <v>54</v>
      </c>
      <c r="J24" s="7" t="s">
        <v>45</v>
      </c>
      <c r="K24" s="7">
        <v>29731.29</v>
      </c>
      <c r="L24" s="7">
        <v>5.31</v>
      </c>
      <c r="M24" s="7" t="s">
        <v>55</v>
      </c>
    </row>
    <row r="25" spans="1:13" s="6" customFormat="1" ht="164.25" customHeight="1">
      <c r="A25" s="36"/>
      <c r="B25" s="36"/>
      <c r="C25" s="36"/>
      <c r="D25" s="36"/>
      <c r="E25" s="36"/>
      <c r="F25" s="36"/>
      <c r="G25" s="36"/>
      <c r="H25" s="36"/>
      <c r="I25" s="7" t="s">
        <v>54</v>
      </c>
      <c r="J25" s="7" t="s">
        <v>56</v>
      </c>
      <c r="K25" s="7">
        <v>328256.7</v>
      </c>
      <c r="L25" s="7">
        <v>5.31</v>
      </c>
      <c r="M25" s="7" t="s">
        <v>48</v>
      </c>
    </row>
    <row r="26" spans="1:13" s="6" customFormat="1" ht="60" customHeight="1">
      <c r="A26" s="36"/>
      <c r="B26" s="36"/>
      <c r="C26" s="36"/>
      <c r="D26" s="36"/>
      <c r="E26" s="36"/>
      <c r="F26" s="36"/>
      <c r="G26" s="36"/>
      <c r="H26" s="36"/>
      <c r="I26" s="7" t="s">
        <v>57</v>
      </c>
      <c r="J26" s="7" t="s">
        <v>45</v>
      </c>
      <c r="K26" s="7">
        <v>81290.51</v>
      </c>
      <c r="L26" s="7">
        <v>6.3</v>
      </c>
      <c r="M26" s="7" t="s">
        <v>58</v>
      </c>
    </row>
    <row r="27" spans="1:13" s="6" customFormat="1" ht="153" customHeight="1">
      <c r="A27" s="36"/>
      <c r="B27" s="36"/>
      <c r="C27" s="36"/>
      <c r="D27" s="36"/>
      <c r="E27" s="36"/>
      <c r="F27" s="36"/>
      <c r="G27" s="36"/>
      <c r="H27" s="36"/>
      <c r="I27" s="7" t="s">
        <v>57</v>
      </c>
      <c r="J27" s="7" t="s">
        <v>47</v>
      </c>
      <c r="K27" s="7">
        <v>260244.5</v>
      </c>
      <c r="L27" s="7">
        <v>7.17</v>
      </c>
      <c r="M27" s="7" t="s">
        <v>48</v>
      </c>
    </row>
    <row r="28" spans="1:13" s="6" customFormat="1" ht="132.75" customHeight="1">
      <c r="A28" s="36"/>
      <c r="B28" s="36"/>
      <c r="C28" s="36"/>
      <c r="D28" s="36"/>
      <c r="E28" s="36"/>
      <c r="F28" s="36"/>
      <c r="G28" s="36"/>
      <c r="H28" s="36"/>
      <c r="I28" s="7" t="s">
        <v>59</v>
      </c>
      <c r="J28" s="7" t="s">
        <v>60</v>
      </c>
      <c r="K28" s="7">
        <v>249905.47</v>
      </c>
      <c r="L28" s="7">
        <v>3.21</v>
      </c>
      <c r="M28" s="7" t="s">
        <v>48</v>
      </c>
    </row>
    <row r="29" spans="1:13" s="6" customFormat="1" ht="105" customHeight="1">
      <c r="A29" s="36"/>
      <c r="B29" s="36"/>
      <c r="C29" s="36"/>
      <c r="D29" s="36"/>
      <c r="E29" s="36"/>
      <c r="F29" s="36"/>
      <c r="G29" s="36"/>
      <c r="H29" s="36"/>
      <c r="I29" s="7" t="s">
        <v>61</v>
      </c>
      <c r="J29" s="7" t="s">
        <v>62</v>
      </c>
      <c r="K29" s="7">
        <v>136615.55</v>
      </c>
      <c r="L29" s="7">
        <v>3.21</v>
      </c>
      <c r="M29" s="7" t="s">
        <v>48</v>
      </c>
    </row>
    <row r="30" spans="1:13" s="6" customFormat="1" ht="105" customHeight="1">
      <c r="A30" s="36"/>
      <c r="B30" s="36"/>
      <c r="C30" s="36"/>
      <c r="D30" s="36"/>
      <c r="E30" s="36"/>
      <c r="F30" s="36"/>
      <c r="G30" s="36"/>
      <c r="H30" s="36"/>
      <c r="I30" s="7" t="s">
        <v>63</v>
      </c>
      <c r="J30" s="7" t="s">
        <v>62</v>
      </c>
      <c r="K30" s="7">
        <v>138405.95</v>
      </c>
      <c r="L30" s="7">
        <v>3.21</v>
      </c>
      <c r="M30" s="7" t="s">
        <v>48</v>
      </c>
    </row>
    <row r="31" spans="1:13" s="6" customFormat="1" ht="132.75" customHeight="1">
      <c r="A31" s="36"/>
      <c r="B31" s="36"/>
      <c r="C31" s="36"/>
      <c r="D31" s="36"/>
      <c r="E31" s="36"/>
      <c r="F31" s="36"/>
      <c r="G31" s="36"/>
      <c r="H31" s="36"/>
      <c r="I31" s="7" t="s">
        <v>64</v>
      </c>
      <c r="J31" s="7" t="s">
        <v>62</v>
      </c>
      <c r="K31" s="7">
        <v>136615.55</v>
      </c>
      <c r="L31" s="7">
        <v>5.31</v>
      </c>
      <c r="M31" s="7" t="s">
        <v>48</v>
      </c>
    </row>
    <row r="32" spans="1:13" s="6" customFormat="1" ht="108" customHeight="1">
      <c r="A32" s="36"/>
      <c r="B32" s="36"/>
      <c r="C32" s="36"/>
      <c r="D32" s="36"/>
      <c r="E32" s="36"/>
      <c r="F32" s="36"/>
      <c r="G32" s="36"/>
      <c r="H32" s="36"/>
      <c r="I32" s="7" t="s">
        <v>65</v>
      </c>
      <c r="J32" s="7" t="s">
        <v>66</v>
      </c>
      <c r="K32" s="7">
        <v>276121.82</v>
      </c>
      <c r="L32" s="7">
        <v>6.3</v>
      </c>
      <c r="M32" s="7" t="s">
        <v>48</v>
      </c>
    </row>
    <row r="33" spans="1:13" s="6" customFormat="1" ht="52.5" customHeight="1">
      <c r="A33" s="36"/>
      <c r="B33" s="36"/>
      <c r="C33" s="36"/>
      <c r="D33" s="36"/>
      <c r="E33" s="36"/>
      <c r="F33" s="36"/>
      <c r="G33" s="36"/>
      <c r="H33" s="36"/>
      <c r="I33" s="7" t="s">
        <v>67</v>
      </c>
      <c r="J33" s="7" t="s">
        <v>45</v>
      </c>
      <c r="K33" s="7">
        <v>74406.99</v>
      </c>
      <c r="L33" s="7">
        <v>3.21</v>
      </c>
      <c r="M33" s="7" t="s">
        <v>68</v>
      </c>
    </row>
    <row r="34" spans="1:13" s="6" customFormat="1" ht="51.75" customHeight="1">
      <c r="A34" s="31"/>
      <c r="B34" s="36"/>
      <c r="C34" s="31"/>
      <c r="D34" s="31"/>
      <c r="E34" s="31"/>
      <c r="F34" s="31"/>
      <c r="G34" s="31"/>
      <c r="H34" s="36"/>
      <c r="I34" s="7" t="s">
        <v>69</v>
      </c>
      <c r="J34" s="7" t="s">
        <v>45</v>
      </c>
      <c r="K34" s="7">
        <v>92355.01</v>
      </c>
      <c r="L34" s="7">
        <v>6.3</v>
      </c>
      <c r="M34" s="7" t="s">
        <v>70</v>
      </c>
    </row>
    <row r="35" spans="1:13" s="6" customFormat="1" ht="27.75" customHeight="1">
      <c r="A35" s="42" t="s">
        <v>96</v>
      </c>
      <c r="B35" s="42"/>
      <c r="C35" s="13"/>
      <c r="D35" s="13"/>
      <c r="E35" s="13"/>
      <c r="F35" s="13">
        <f>SUM(F18)</f>
        <v>560000</v>
      </c>
      <c r="G35" s="13">
        <f>SUM(G18)</f>
        <v>560000</v>
      </c>
      <c r="H35" s="11"/>
      <c r="I35" s="11"/>
      <c r="J35" s="11"/>
      <c r="K35" s="11">
        <f>SUM(K18:K34)</f>
        <v>3109809.15</v>
      </c>
      <c r="L35" s="11"/>
      <c r="M35" s="24">
        <v>1</v>
      </c>
    </row>
    <row r="36" spans="1:13" s="6" customFormat="1" ht="48.75" customHeight="1">
      <c r="A36" s="7">
        <v>8</v>
      </c>
      <c r="B36" s="7" t="s">
        <v>72</v>
      </c>
      <c r="C36" s="7" t="s">
        <v>73</v>
      </c>
      <c r="D36" s="7" t="s">
        <v>23</v>
      </c>
      <c r="E36" s="7" t="s">
        <v>74</v>
      </c>
      <c r="F36" s="7">
        <v>3033200</v>
      </c>
      <c r="G36" s="7"/>
      <c r="H36" s="30" t="s">
        <v>71</v>
      </c>
      <c r="I36" s="7"/>
      <c r="J36" s="7"/>
      <c r="K36" s="7"/>
      <c r="L36" s="7"/>
      <c r="M36" s="7" t="s">
        <v>75</v>
      </c>
    </row>
    <row r="37" spans="1:13" s="6" customFormat="1" ht="43.5" customHeight="1">
      <c r="A37" s="7">
        <v>9</v>
      </c>
      <c r="B37" s="7"/>
      <c r="C37" s="7" t="s">
        <v>27</v>
      </c>
      <c r="D37" s="7" t="s">
        <v>21</v>
      </c>
      <c r="E37" s="7" t="s">
        <v>28</v>
      </c>
      <c r="F37" s="7">
        <v>2000000</v>
      </c>
      <c r="G37" s="7"/>
      <c r="H37" s="31"/>
      <c r="I37" s="7"/>
      <c r="J37" s="7"/>
      <c r="K37" s="7"/>
      <c r="L37" s="7"/>
      <c r="M37" s="7"/>
    </row>
    <row r="38" spans="1:13" s="6" customFormat="1" ht="28.5" customHeight="1">
      <c r="A38" s="32" t="s">
        <v>96</v>
      </c>
      <c r="B38" s="33"/>
      <c r="C38" s="11"/>
      <c r="D38" s="11"/>
      <c r="E38" s="11"/>
      <c r="F38" s="11">
        <f>SUM(F36:F37)</f>
        <v>5033200</v>
      </c>
      <c r="G38" s="11">
        <f>SUM(G36:G37)</f>
        <v>0</v>
      </c>
      <c r="H38" s="11"/>
      <c r="I38" s="11"/>
      <c r="J38" s="11"/>
      <c r="K38" s="11">
        <f>SUM(K36:K37)</f>
        <v>0</v>
      </c>
      <c r="L38" s="11"/>
      <c r="M38" s="26"/>
    </row>
    <row r="39" spans="1:13" s="6" customFormat="1" ht="25.5" customHeight="1">
      <c r="A39" s="39">
        <v>10</v>
      </c>
      <c r="B39" s="40" t="s">
        <v>76</v>
      </c>
      <c r="C39" s="40" t="s">
        <v>77</v>
      </c>
      <c r="D39" s="41" t="s">
        <v>78</v>
      </c>
      <c r="E39" s="41" t="s">
        <v>79</v>
      </c>
      <c r="F39" s="39">
        <v>8520000</v>
      </c>
      <c r="G39" s="39">
        <v>8520000</v>
      </c>
      <c r="H39" s="39" t="s">
        <v>80</v>
      </c>
      <c r="I39" s="15" t="s">
        <v>81</v>
      </c>
      <c r="J39" s="15" t="s">
        <v>81</v>
      </c>
      <c r="K39" s="7">
        <v>2774000</v>
      </c>
      <c r="L39" s="7" t="s">
        <v>82</v>
      </c>
      <c r="M39" s="15" t="s">
        <v>83</v>
      </c>
    </row>
    <row r="40" spans="1:13" s="6" customFormat="1" ht="25.5" customHeight="1">
      <c r="A40" s="39"/>
      <c r="B40" s="40"/>
      <c r="C40" s="40"/>
      <c r="D40" s="41"/>
      <c r="E40" s="41"/>
      <c r="F40" s="39"/>
      <c r="G40" s="39"/>
      <c r="H40" s="39"/>
      <c r="I40" s="15" t="s">
        <v>84</v>
      </c>
      <c r="J40" s="7" t="s">
        <v>85</v>
      </c>
      <c r="K40" s="7">
        <v>193500</v>
      </c>
      <c r="L40" s="7" t="s">
        <v>86</v>
      </c>
      <c r="M40" s="7" t="s">
        <v>87</v>
      </c>
    </row>
    <row r="41" spans="1:13" s="6" customFormat="1" ht="25.5" customHeight="1">
      <c r="A41" s="39"/>
      <c r="B41" s="40"/>
      <c r="C41" s="40"/>
      <c r="D41" s="41"/>
      <c r="E41" s="41"/>
      <c r="F41" s="39"/>
      <c r="G41" s="39"/>
      <c r="H41" s="39"/>
      <c r="I41" s="15" t="s">
        <v>88</v>
      </c>
      <c r="J41" s="15" t="s">
        <v>88</v>
      </c>
      <c r="K41" s="7">
        <v>246000</v>
      </c>
      <c r="L41" s="7" t="s">
        <v>82</v>
      </c>
      <c r="M41" s="30" t="s">
        <v>89</v>
      </c>
    </row>
    <row r="42" spans="1:13" s="6" customFormat="1" ht="25.5" customHeight="1">
      <c r="A42" s="39">
        <v>11</v>
      </c>
      <c r="B42" s="40" t="s">
        <v>76</v>
      </c>
      <c r="C42" s="40" t="s">
        <v>77</v>
      </c>
      <c r="D42" s="39" t="s">
        <v>78</v>
      </c>
      <c r="E42" s="41" t="s">
        <v>90</v>
      </c>
      <c r="F42" s="39">
        <v>2900000</v>
      </c>
      <c r="G42" s="39">
        <v>2900000</v>
      </c>
      <c r="H42" s="39" t="s">
        <v>80</v>
      </c>
      <c r="I42" s="15" t="s">
        <v>88</v>
      </c>
      <c r="J42" s="15" t="s">
        <v>88</v>
      </c>
      <c r="K42" s="7">
        <v>2454000</v>
      </c>
      <c r="L42" s="7" t="s">
        <v>82</v>
      </c>
      <c r="M42" s="31"/>
    </row>
    <row r="43" spans="1:13" s="6" customFormat="1" ht="25.5" customHeight="1">
      <c r="A43" s="39"/>
      <c r="B43" s="40"/>
      <c r="C43" s="40"/>
      <c r="D43" s="39"/>
      <c r="E43" s="41"/>
      <c r="F43" s="39"/>
      <c r="G43" s="39"/>
      <c r="H43" s="39"/>
      <c r="I43" s="7" t="s">
        <v>84</v>
      </c>
      <c r="J43" s="7" t="s">
        <v>85</v>
      </c>
      <c r="K43" s="7">
        <v>210000</v>
      </c>
      <c r="L43" s="7" t="s">
        <v>91</v>
      </c>
      <c r="M43" s="7" t="s">
        <v>92</v>
      </c>
    </row>
    <row r="44" spans="1:13" s="6" customFormat="1" ht="25.5" customHeight="1">
      <c r="A44" s="16">
        <v>12</v>
      </c>
      <c r="B44" s="17" t="s">
        <v>76</v>
      </c>
      <c r="C44" s="17" t="s">
        <v>93</v>
      </c>
      <c r="D44" s="16" t="s">
        <v>21</v>
      </c>
      <c r="E44" s="18" t="s">
        <v>42</v>
      </c>
      <c r="F44" s="16">
        <v>50000000</v>
      </c>
      <c r="G44" s="27">
        <v>50000000</v>
      </c>
      <c r="H44" s="16" t="s">
        <v>80</v>
      </c>
      <c r="I44" s="16"/>
      <c r="J44" s="16"/>
      <c r="K44" s="16"/>
      <c r="L44" s="16"/>
      <c r="M44" s="7"/>
    </row>
    <row r="45" spans="1:13" s="6" customFormat="1" ht="25.5" customHeight="1">
      <c r="A45" s="7">
        <v>13</v>
      </c>
      <c r="B45" s="7" t="s">
        <v>76</v>
      </c>
      <c r="C45" s="7" t="s">
        <v>94</v>
      </c>
      <c r="D45" s="7" t="s">
        <v>78</v>
      </c>
      <c r="E45" s="7" t="s">
        <v>95</v>
      </c>
      <c r="F45" s="7">
        <v>6520000</v>
      </c>
      <c r="G45" s="28">
        <v>6520000</v>
      </c>
      <c r="H45" s="16" t="s">
        <v>80</v>
      </c>
      <c r="I45" s="7"/>
      <c r="J45" s="7"/>
      <c r="K45" s="7"/>
      <c r="L45" s="7"/>
      <c r="M45" s="7"/>
    </row>
    <row r="46" spans="1:13" s="9" customFormat="1" ht="25.5" customHeight="1">
      <c r="A46" s="32" t="s">
        <v>100</v>
      </c>
      <c r="B46" s="33"/>
      <c r="C46" s="11"/>
      <c r="D46" s="11"/>
      <c r="E46" s="11"/>
      <c r="F46" s="11">
        <f>SUM(F39:F45)</f>
        <v>67940000</v>
      </c>
      <c r="G46" s="11">
        <f>SUM(G39:G45)</f>
        <v>67940000</v>
      </c>
      <c r="H46" s="11"/>
      <c r="I46" s="11"/>
      <c r="J46" s="11"/>
      <c r="K46" s="11">
        <f>SUM(K39:K45)</f>
        <v>5877500</v>
      </c>
      <c r="L46" s="11"/>
      <c r="M46" s="24">
        <f>K46/G46</f>
        <v>0.08651015602001766</v>
      </c>
    </row>
    <row r="47" spans="1:13" s="23" customFormat="1" ht="28.5" customHeight="1">
      <c r="A47" s="34" t="s">
        <v>102</v>
      </c>
      <c r="B47" s="35"/>
      <c r="C47" s="22"/>
      <c r="D47" s="22"/>
      <c r="E47" s="22"/>
      <c r="F47" s="22">
        <f>SUM(F46,F38,F35,F17,F13)</f>
        <v>98214121.32</v>
      </c>
      <c r="G47" s="22">
        <f>G46+G38+G35+G17+G13</f>
        <v>69907400</v>
      </c>
      <c r="H47" s="22"/>
      <c r="I47" s="22"/>
      <c r="J47" s="22"/>
      <c r="K47" s="22">
        <f>K46+K38+F35+K17+K13</f>
        <v>7844900</v>
      </c>
      <c r="L47" s="22"/>
      <c r="M47" s="29">
        <f>K47/G47</f>
        <v>0.1122184489767893</v>
      </c>
    </row>
  </sheetData>
  <sheetProtection/>
  <autoFilter ref="A4:M4"/>
  <mergeCells count="71">
    <mergeCell ref="A1:M1"/>
    <mergeCell ref="A3:A4"/>
    <mergeCell ref="B3:B4"/>
    <mergeCell ref="C3:C4"/>
    <mergeCell ref="D3:D4"/>
    <mergeCell ref="E3:E4"/>
    <mergeCell ref="F3:F4"/>
    <mergeCell ref="H3:H4"/>
    <mergeCell ref="I3:L3"/>
    <mergeCell ref="M3:M4"/>
    <mergeCell ref="G3:G4"/>
    <mergeCell ref="M6:M7"/>
    <mergeCell ref="M8:M9"/>
    <mergeCell ref="M11:M12"/>
    <mergeCell ref="G5:G6"/>
    <mergeCell ref="G7:G8"/>
    <mergeCell ref="G9:G10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A38:B38"/>
    <mergeCell ref="F18:F34"/>
    <mergeCell ref="G18:G34"/>
    <mergeCell ref="B9:B10"/>
    <mergeCell ref="C9:C10"/>
    <mergeCell ref="D9:D10"/>
    <mergeCell ref="E9:E10"/>
    <mergeCell ref="F9:F10"/>
    <mergeCell ref="A35:B35"/>
    <mergeCell ref="H14:H16"/>
    <mergeCell ref="H18:H34"/>
    <mergeCell ref="C18:C34"/>
    <mergeCell ref="D18:D34"/>
    <mergeCell ref="E18:E34"/>
    <mergeCell ref="B14:B16"/>
    <mergeCell ref="B18:B34"/>
    <mergeCell ref="H39:H41"/>
    <mergeCell ref="H42:H43"/>
    <mergeCell ref="C39:C41"/>
    <mergeCell ref="C42:C43"/>
    <mergeCell ref="D39:D41"/>
    <mergeCell ref="D42:D43"/>
    <mergeCell ref="E39:E41"/>
    <mergeCell ref="E42:E43"/>
    <mergeCell ref="A17:B17"/>
    <mergeCell ref="M41:M42"/>
    <mergeCell ref="F39:F41"/>
    <mergeCell ref="F42:F43"/>
    <mergeCell ref="G39:G41"/>
    <mergeCell ref="G42:G43"/>
    <mergeCell ref="A39:A41"/>
    <mergeCell ref="A42:A43"/>
    <mergeCell ref="B39:B41"/>
    <mergeCell ref="B42:B43"/>
    <mergeCell ref="H36:H37"/>
    <mergeCell ref="A46:B46"/>
    <mergeCell ref="A47:B47"/>
    <mergeCell ref="A14:A16"/>
    <mergeCell ref="A18:A34"/>
    <mergeCell ref="G2:H2"/>
    <mergeCell ref="A13:B13"/>
    <mergeCell ref="A5:A6"/>
    <mergeCell ref="A7:A8"/>
    <mergeCell ref="A9:A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2019-07-23T03:50:36Z</cp:lastPrinted>
  <dcterms:created xsi:type="dcterms:W3CDTF">2018-08-24T03:46:09Z</dcterms:created>
  <dcterms:modified xsi:type="dcterms:W3CDTF">2019-11-09T06:35:08Z</dcterms:modified>
  <cp:category/>
  <cp:version/>
  <cp:contentType/>
  <cp:contentStatus/>
</cp:coreProperties>
</file>